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mtc-t100-srv3\t100srv3\DSNS_Share\Science\Ebola\Communications\Guidance Development\Calculator\Webguidance\Final calculator for clearance\"/>
    </mc:Choice>
  </mc:AlternateContent>
  <workbookProtection workbookAlgorithmName="SHA-512" workbookHashValue="WkDfRED9ZVwRDLq9a5mb8YyiQZi6BQojksH62eHyGMoFVExxaONgrs8TWQQ5/i11ZFwYGOXnCYDt+0O8sDyAzw==" workbookSaltValue="lKBPvhGWEzdLrrsAisVXww==" workbookSpinCount="100000" lockStructure="1"/>
  <bookViews>
    <workbookView xWindow="360" yWindow="30" windowWidth="20115" windowHeight="6465"/>
  </bookViews>
  <sheets>
    <sheet name="Tool Overview" sheetId="10" r:id="rId1"/>
    <sheet name=" PPE Summary. UNSTABLE pt" sheetId="1" r:id="rId2"/>
    <sheet name="PPE Assumptions UNSTABLE pt" sheetId="4" r:id="rId3"/>
    <sheet name="Ref Emory" sheetId="8" state="hidden" r:id="rId4"/>
    <sheet name="Ref Nebraska" sheetId="9" state="hidden" r:id="rId5"/>
  </sheets>
  <definedNames>
    <definedName name="_xlnm.Print_Area" localSheetId="1">' PPE Summary. UNSTABLE pt'!$A$4:$Q$28</definedName>
  </definedNames>
  <calcPr calcId="152511"/>
</workbook>
</file>

<file path=xl/calcChain.xml><?xml version="1.0" encoding="utf-8"?>
<calcChain xmlns="http://schemas.openxmlformats.org/spreadsheetml/2006/main">
  <c r="K21" i="1" l="1"/>
  <c r="K20" i="1"/>
  <c r="K19" i="1"/>
  <c r="K18" i="1"/>
  <c r="B11" i="1"/>
  <c r="D6" i="1" l="1"/>
  <c r="D7" i="1"/>
  <c r="D10" i="1"/>
  <c r="D9" i="1"/>
  <c r="D8" i="1"/>
  <c r="D11" i="1" l="1"/>
  <c r="B17" i="1"/>
  <c r="D21" i="1" l="1"/>
  <c r="D18" i="1"/>
  <c r="D20" i="1"/>
  <c r="D19" i="1"/>
  <c r="D22" i="1"/>
  <c r="K22" i="1"/>
  <c r="K23" i="1" s="1"/>
  <c r="E18" i="1" l="1"/>
  <c r="F18" i="1"/>
  <c r="J19" i="1"/>
  <c r="N19" i="1"/>
  <c r="N18" i="1"/>
  <c r="Q22" i="1"/>
  <c r="N22" i="1"/>
  <c r="Q20" i="1"/>
  <c r="N20" i="1"/>
  <c r="Q21" i="1"/>
  <c r="N21" i="1"/>
  <c r="J18" i="1"/>
  <c r="E20" i="1"/>
  <c r="G18" i="1"/>
  <c r="F19" i="1"/>
  <c r="E19" i="1"/>
  <c r="H18" i="1"/>
  <c r="I18" i="1"/>
  <c r="I19" i="1"/>
  <c r="E22" i="1"/>
  <c r="G22" i="1"/>
  <c r="H19" i="1"/>
  <c r="G19" i="1"/>
  <c r="I22" i="1"/>
  <c r="P19" i="1"/>
  <c r="Q19" i="1"/>
  <c r="P18" i="1"/>
  <c r="Q18" i="1"/>
  <c r="F22" i="1"/>
  <c r="F20" i="1"/>
  <c r="H22" i="1"/>
  <c r="J22" i="1"/>
  <c r="O22" i="1"/>
  <c r="P22" i="1"/>
  <c r="O20" i="1"/>
  <c r="P20" i="1"/>
  <c r="O21" i="1"/>
  <c r="P21" i="1"/>
  <c r="L19" i="1"/>
  <c r="O19" i="1"/>
  <c r="L18" i="1"/>
  <c r="O18" i="1"/>
  <c r="L22" i="1"/>
  <c r="I20" i="1"/>
  <c r="L20" i="1"/>
  <c r="I21" i="1"/>
  <c r="L21" i="1"/>
  <c r="F21" i="1"/>
  <c r="H20" i="1"/>
  <c r="H21" i="1"/>
  <c r="J20" i="1"/>
  <c r="J21" i="1"/>
  <c r="E21" i="1"/>
  <c r="G20" i="1"/>
  <c r="G21" i="1"/>
  <c r="K24" i="1" l="1"/>
  <c r="N26" i="1"/>
  <c r="G26" i="1"/>
  <c r="E26" i="1"/>
  <c r="F26" i="1"/>
  <c r="I26" i="1"/>
  <c r="P26" i="1"/>
  <c r="O26" i="1"/>
  <c r="J26" i="1"/>
  <c r="L26" i="1"/>
  <c r="Q26" i="1"/>
  <c r="H26" i="1"/>
  <c r="K26" i="1" l="1"/>
  <c r="M26" i="1" s="1"/>
</calcChain>
</file>

<file path=xl/sharedStrings.xml><?xml version="1.0" encoding="utf-8"?>
<sst xmlns="http://schemas.openxmlformats.org/spreadsheetml/2006/main" count="199" uniqueCount="114">
  <si>
    <t>Glove Exam Nitrile</t>
  </si>
  <si>
    <t>Env Services</t>
  </si>
  <si>
    <t>N95</t>
  </si>
  <si>
    <t>Surgical Hood</t>
  </si>
  <si>
    <t>Face Shield</t>
  </si>
  <si>
    <t>Boot/shoe cover</t>
  </si>
  <si>
    <t>Gown Disp Impervious</t>
  </si>
  <si>
    <t>Nurse</t>
  </si>
  <si>
    <t>PAPR Hood</t>
  </si>
  <si>
    <t xml:space="preserve">Trained Observer </t>
  </si>
  <si>
    <t xml:space="preserve">Lab Tech </t>
  </si>
  <si>
    <t>Plastic Apron</t>
  </si>
  <si>
    <t>Shifts per day</t>
  </si>
  <si>
    <t>Doctors</t>
  </si>
  <si>
    <t>Persons per day</t>
  </si>
  <si>
    <t xml:space="preserve">Persons/shift </t>
  </si>
  <si>
    <t>Please complete yellow cells</t>
  </si>
  <si>
    <t>Total staff for total days</t>
  </si>
  <si>
    <t>Coverall</t>
  </si>
  <si>
    <t>Total PPE needed for total days</t>
  </si>
  <si>
    <t>ESTIMATED use rate per person per shift</t>
  </si>
  <si>
    <t>Either needed</t>
  </si>
  <si>
    <t>All needed</t>
  </si>
  <si>
    <t>Either PAPRs (green items) or N95s (orange items) needed</t>
  </si>
  <si>
    <t xml:space="preserve">Glove Nitrile ext cuff </t>
  </si>
  <si>
    <t>PAPR</t>
  </si>
  <si>
    <t>PAPR Battery</t>
  </si>
  <si>
    <t>PAPR Filter</t>
  </si>
  <si>
    <t xml:space="preserve">Outputs and Team configuration </t>
  </si>
  <si>
    <t>Assumptions</t>
  </si>
  <si>
    <t>Coverall APT</t>
  </si>
  <si>
    <t>Hood MaxAir</t>
  </si>
  <si>
    <t>Scrub Shirt Disp</t>
  </si>
  <si>
    <t>Scrub Pants Disp</t>
  </si>
  <si>
    <t>Glove Nitrile ext cuff</t>
  </si>
  <si>
    <t>Cover Boot Proshield</t>
  </si>
  <si>
    <t>Masking Tape Roll</t>
  </si>
  <si>
    <t>Gown Disp Imp Yellow</t>
  </si>
  <si>
    <t>Mask Fluidshield</t>
  </si>
  <si>
    <t>Fluid Resistant Apron</t>
  </si>
  <si>
    <t>RN 1</t>
  </si>
  <si>
    <t>RN 2</t>
  </si>
  <si>
    <t>RN 3</t>
  </si>
  <si>
    <t>RN 4</t>
  </si>
  <si>
    <t>RN 5</t>
  </si>
  <si>
    <t>RN 6</t>
  </si>
  <si>
    <t>Lab Tech 1</t>
  </si>
  <si>
    <t>MD 1</t>
  </si>
  <si>
    <t>MD 2</t>
  </si>
  <si>
    <t>Totals/Day</t>
  </si>
  <si>
    <t>PPE Usage/Day with 1 Patient, stable, at ICU level of Care and high level of precautions in the HG-25 Suite</t>
  </si>
  <si>
    <t>3 Nurses/shift, two 12 hours shifts/day.  2 MD visits/day, 1 Lab techs running labs once/day, Env Svcs and Resource RN assistance with waste management</t>
  </si>
  <si>
    <t xml:space="preserve">Cleaning Equipment Use/Day </t>
  </si>
  <si>
    <t>Microchem</t>
  </si>
  <si>
    <t>2 Gallons</t>
  </si>
  <si>
    <t>Autoclave Bags</t>
  </si>
  <si>
    <t>Autoclave Closures</t>
  </si>
  <si>
    <t>Sani-Cloth AF3</t>
  </si>
  <si>
    <t>1 container</t>
  </si>
  <si>
    <t>Clorox Germicidal</t>
  </si>
  <si>
    <t>.5 container</t>
  </si>
  <si>
    <t>Clorox 12x12</t>
  </si>
  <si>
    <t>.25 container</t>
  </si>
  <si>
    <t>*To be used with 1 swiffer mop</t>
  </si>
  <si>
    <t>Underpad XStrenth</t>
  </si>
  <si>
    <t>PPE Usage/Day with 1 Patient at lower level of care and lower level of precautions in the HG-25 Suite</t>
  </si>
  <si>
    <t>3 Nurses/shift, two 12 hours shifts/day.  2 MD visits/day, 1 Lab tech, waste no longer autoclaved</t>
  </si>
  <si>
    <t>Blue Medline Gown</t>
  </si>
  <si>
    <t>1 Gallon</t>
  </si>
  <si>
    <t>Doctors - with patient contact</t>
  </si>
  <si>
    <t>Nurses - with patient contact</t>
  </si>
  <si>
    <t>Total Team</t>
  </si>
  <si>
    <t>Fluid Resitant Apron</t>
  </si>
  <si>
    <t>Persons/shift</t>
  </si>
  <si>
    <t>Shifts per day (12 hr shift)</t>
  </si>
  <si>
    <t>Nurses</t>
  </si>
  <si>
    <t>Resp. Therapist/Trained Observer/Care Technician</t>
  </si>
  <si>
    <t>Lab Technologist/Runner</t>
  </si>
  <si>
    <t>1-*only a few hours per day</t>
  </si>
  <si>
    <t>2-again partial day shift</t>
  </si>
  <si>
    <t xml:space="preserve">Env Services/Autoclave Role-*cleaning done by team members </t>
  </si>
  <si>
    <t>1-*if autoclave 12 hours total for one pt.  *if no autoclave stage trash and remove 1x per day</t>
  </si>
  <si>
    <t>TOTAL</t>
  </si>
  <si>
    <t>15 Persons</t>
  </si>
  <si>
    <t>UNSTABLE</t>
  </si>
  <si>
    <t>STABLE</t>
  </si>
  <si>
    <t>6-*need two RN’s in room at all times</t>
  </si>
  <si>
    <t>26 Persons</t>
  </si>
  <si>
    <t>For examples in scenario B noted above:</t>
  </si>
  <si>
    <t>scenario A</t>
  </si>
  <si>
    <t>Scenario B</t>
  </si>
  <si>
    <t>Each nurse you could assume would do a 4 hour shift in the patient room, however, they may also be the doffing partner in the hot zone so therefore you would estimate 2 changes of full PPE per shift.  The last 4 hours of their shift would include a breaks, lunch, and perhaps other support roles such as donning partner in clean zone.  So, the nurse PPE amounts noted would be adequate for scenario A with the exception of gloves for which we have our staff triple glove so it would be 6 instead of 4.  This way they always have a clean pair of gloves on even during the doffing process.</t>
  </si>
  <si>
    <t>NA</t>
  </si>
  <si>
    <t>Twice PAPR Total</t>
  </si>
  <si>
    <t>Totals days:</t>
  </si>
  <si>
    <t>Projection 1- Total days</t>
  </si>
  <si>
    <t xml:space="preserve">Glove Exam </t>
  </si>
  <si>
    <t>Glove,      ex cuff</t>
  </si>
  <si>
    <t>PAPR Shroud</t>
  </si>
  <si>
    <t>Either Gowns or Coveralls Needed^</t>
  </si>
  <si>
    <r>
      <t>PAPR Filter</t>
    </r>
    <r>
      <rPr>
        <b/>
        <vertAlign val="superscript"/>
        <sz val="11"/>
        <color rgb="FF000000"/>
        <rFont val="Calibri"/>
        <family val="2"/>
        <scheme val="minor"/>
      </rPr>
      <t>#</t>
    </r>
  </si>
  <si>
    <t>ESTIMATED PPE Needed by Role per Shift*</t>
  </si>
  <si>
    <t>1.5x total for 1 shift</t>
  </si>
  <si>
    <t xml:space="preserve">* Quantity of product per shift may vary based on multiple factors including patient acuity, length of shifts, breaks etc. Estimates in table assume 3-4 hour shift.
**Hospitals may have additional roles that need to be considered. Roles in the table are defined above under “Healthcare Team Roles and Descriptions”
^ Either of these products may be used per CDC PPE guidance
^^ Powered air purifying respirator (PAPR) blower units/system s  may be reused post decontamination. Therefore, the quantity of PAPRs needed per shift and per day should be based on the number of persons that may be using a PAPR and the time needed to decontaminate and ensure that these products are ready for use. One PAPR will be needed for each staff member per shift who will be in direct contact with the patient. Should consider having 1.5  to 2 shifts worth of PAPR blower units/systems on hand to account for changing of staff and decon time.
# Follow the manufacturer's guidance to determine the need to replace/dispose of a filter during PAPR decontamination.  Several manufacturers have added specific instructions for cleaning, disinfecting, and decontamination after use with a known or suspected Ebola patient. Estimate in the table assumes filter is being changed with each shroud/hood change .
</t>
  </si>
  <si>
    <t>Either PAPRs or N95 Respirators  Needed^</t>
  </si>
  <si>
    <t xml:space="preserve">PAPR^^ </t>
  </si>
  <si>
    <t>Either PAPRs  or N95 Respirators  Needed^</t>
  </si>
  <si>
    <t>PAPR^^</t>
  </si>
  <si>
    <t xml:space="preserve">* Quantity of product per shift may vary based on multiple factors including patient acuity, length of shifts, breaks etc. Estimates in table assume 3-4 hour shift.
**Hospitals may have additional roles that need to be considered. Roles in the table are defined above under “Healthcare Team Roles and Descriptions”
^ Either of these products may be used per CDC PPE guidance
^^ Powered air purifying respirator (PAPR) blower units/system s may be reused post decontamination. Therefore, the quantity of PAPRs needed per shift and per day should be based on the number of persons that may be using a PAPR and the time needed to decontaminate and ensure that these products are ready for use. One PAPR will be needed for each staff member per shift who will be in direct contact with the patient. Should consider having 1.5  to 2 shifts worth of PAPR blower units/systems on hand to account for changing of staff and decon time.
# Follow the manufacturer's guidance to determine the need to replace/dispose of a filter during PAPR decontamination.  Several manufacturers have added specific instructions for cleaning, disinfecting, and decontamination after use with a known or suspected Ebola patient. Estimate in the table assumes filter is being changed with each shroud/hood change .
</t>
  </si>
  <si>
    <t>Items in light yellow may be changed when cells are unlocked</t>
  </si>
  <si>
    <t>DIRECTIONS: Please enter hospital clinical team configurations and day supply (yellow cells tab 2)</t>
  </si>
  <si>
    <t xml:space="preserve">This PPE calculator tool is designed to help estimate the amount of PPE hospitals may need to have on hand to manage the care of 1 patient hospitalized with Ebola virus disease (Ebola).  
• The tool is a guide to assist in Ebola preparedness and planning for hospital PPE needs.
• The tool considers PPE needs for a multi-disciplinary team. 
• The assumptions used in the tool are based on input provided by University of Nebraska Medical Center , Emory University and CDC subject matter experts from the Medical Care Task Force for the Ebola Response (includes DHQP, NIOSH, SNS and MCTF leadership). Assumptions were also validated through consult with other Ebola Treatment Centers and Assessment Hospitals.
When determining how much product is needed on hand, hospitals should consider multiple factors including: configuration of the healthcare team, length of shifts, number of required breaks for staff in PPE, isolation unit location and support strategies, acuity of patients, waste management strategy, lab location, lab testing demand, and hospital protocols for products.  
True hospital inventory needs must be assessed on a case by case basis and should consider these and any other relevant factors. 
</t>
  </si>
  <si>
    <t>These assumptions are factored into caluclations for tab 2 PPE needs</t>
  </si>
  <si>
    <t>Tool to Estimate Hospital Ebola PPE Needs   - Version Aug 2015</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</si>
</sst>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color rgb="FF000000"/>
      <name val="Calibri"/>
      <family val="2"/>
      <scheme val="minor"/>
    </font>
    <font>
      <b/>
      <sz val="11"/>
      <color rgb="FFFF0000"/>
      <name val="Calibri"/>
      <family val="2"/>
      <scheme val="minor"/>
    </font>
    <font>
      <sz val="11"/>
      <color rgb="FF000000"/>
      <name val="Calibri"/>
      <family val="2"/>
      <scheme val="minor"/>
    </font>
    <font>
      <b/>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u/>
      <sz val="11"/>
      <color theme="1"/>
      <name val="Calibri"/>
      <family val="2"/>
      <scheme val="minor"/>
    </font>
    <font>
      <i/>
      <sz val="9"/>
      <color theme="1"/>
      <name val="Calibri"/>
      <family val="2"/>
      <scheme val="minor"/>
    </font>
    <font>
      <b/>
      <sz val="10"/>
      <color rgb="FF000000"/>
      <name val="Calibri"/>
      <family val="2"/>
      <scheme val="minor"/>
    </font>
    <font>
      <sz val="10"/>
      <color rgb="FF000000"/>
      <name val="Calibri"/>
      <family val="2"/>
      <scheme val="minor"/>
    </font>
    <font>
      <b/>
      <vertAlign val="superscript"/>
      <sz val="11"/>
      <color rgb="FF000000"/>
      <name val="Calibri"/>
      <family val="2"/>
      <scheme val="minor"/>
    </font>
    <font>
      <b/>
      <sz val="14"/>
      <color theme="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9D9D9"/>
        <bgColor indexed="64"/>
      </patternFill>
    </fill>
    <fill>
      <patternFill patternType="solid">
        <fgColor rgb="FFE5DFEC"/>
        <bgColor indexed="64"/>
      </patternFill>
    </fill>
    <fill>
      <patternFill patternType="solid">
        <fgColor rgb="FFDDD9C3"/>
        <bgColor indexed="64"/>
      </patternFill>
    </fill>
    <fill>
      <patternFill patternType="solid">
        <fgColor rgb="FFDBE5F1"/>
        <bgColor indexed="64"/>
      </patternFill>
    </fill>
    <fill>
      <patternFill patternType="solid">
        <fgColor rgb="FFEAF1DD"/>
        <bgColor indexed="64"/>
      </patternFill>
    </fill>
    <fill>
      <patternFill patternType="solid">
        <fgColor rgb="FFFDE9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42">
    <xf numFmtId="0" fontId="0" fillId="0" borderId="0" xfId="0"/>
    <xf numFmtId="0" fontId="2" fillId="0" borderId="0" xfId="0" applyFont="1" applyAlignment="1"/>
    <xf numFmtId="0" fontId="0" fillId="0" borderId="1" xfId="0" applyBorder="1"/>
    <xf numFmtId="0" fontId="0" fillId="0" borderId="1" xfId="0" applyBorder="1" applyAlignment="1">
      <alignment horizontal="center" vertical="center"/>
    </xf>
    <xf numFmtId="0" fontId="0" fillId="2" borderId="2" xfId="0" applyFill="1"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1" xfId="0" applyFill="1" applyBorder="1"/>
    <xf numFmtId="0" fontId="3" fillId="0" borderId="0" xfId="0" applyFont="1" applyAlignment="1"/>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2" borderId="2" xfId="0" applyFont="1" applyFill="1" applyBorder="1"/>
    <xf numFmtId="0" fontId="1" fillId="2" borderId="0" xfId="0" applyFont="1" applyFill="1"/>
    <xf numFmtId="0" fontId="3" fillId="0" borderId="0" xfId="0" applyFont="1" applyBorder="1" applyAlignment="1"/>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 fillId="0" borderId="0" xfId="0" applyFont="1" applyFill="1" applyAlignment="1"/>
    <xf numFmtId="0" fontId="2" fillId="0" borderId="0" xfId="0" applyFont="1" applyBorder="1" applyAlignment="1"/>
    <xf numFmtId="0" fontId="3" fillId="4" borderId="0" xfId="0" applyFont="1" applyFill="1" applyAlignment="1"/>
    <xf numFmtId="0" fontId="2" fillId="4" borderId="0" xfId="0" applyFont="1" applyFill="1" applyAlignment="1"/>
    <xf numFmtId="0" fontId="0" fillId="0" borderId="0" xfId="0" applyAlignment="1">
      <alignment vertical="center" wrapText="1"/>
    </xf>
    <xf numFmtId="0" fontId="0" fillId="0" borderId="0" xfId="0" applyAlignment="1">
      <alignment vertical="center"/>
    </xf>
    <xf numFmtId="0" fontId="4" fillId="8" borderId="1" xfId="0" applyFont="1" applyFill="1" applyBorder="1" applyAlignment="1">
      <alignment vertical="center"/>
    </xf>
    <xf numFmtId="0" fontId="4" fillId="10"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8" borderId="2" xfId="0" applyFont="1" applyFill="1" applyBorder="1" applyAlignment="1">
      <alignment vertical="center"/>
    </xf>
    <xf numFmtId="0" fontId="4" fillId="9"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7" fillId="0" borderId="0" xfId="0" applyFont="1"/>
    <xf numFmtId="0" fontId="0" fillId="14" borderId="0" xfId="0" applyFill="1"/>
    <xf numFmtId="0" fontId="0" fillId="0" borderId="0" xfId="0"/>
    <xf numFmtId="0" fontId="0" fillId="0" borderId="0" xfId="0"/>
    <xf numFmtId="0" fontId="11" fillId="0" borderId="4" xfId="0" applyFont="1" applyBorder="1"/>
    <xf numFmtId="0" fontId="0" fillId="0" borderId="5" xfId="0" applyBorder="1"/>
    <xf numFmtId="0" fontId="0" fillId="0" borderId="6" xfId="0" applyBorder="1"/>
    <xf numFmtId="0" fontId="10" fillId="0" borderId="7" xfId="0" applyFont="1" applyBorder="1"/>
    <xf numFmtId="0" fontId="0" fillId="0" borderId="0" xfId="0" applyBorder="1"/>
    <xf numFmtId="0" fontId="0" fillId="0" borderId="8" xfId="0" applyBorder="1"/>
    <xf numFmtId="0" fontId="8" fillId="0" borderId="7" xfId="0" applyFont="1" applyBorder="1"/>
    <xf numFmtId="0" fontId="9" fillId="0" borderId="0" xfId="0" applyFont="1" applyBorder="1" applyAlignment="1">
      <alignment wrapText="1"/>
    </xf>
    <xf numFmtId="0" fontId="9" fillId="0" borderId="7" xfId="0" applyFont="1" applyBorder="1"/>
    <xf numFmtId="0" fontId="8" fillId="0" borderId="0" xfId="0" applyFont="1" applyBorder="1"/>
    <xf numFmtId="0" fontId="9" fillId="0" borderId="0" xfId="0" applyFont="1" applyBorder="1"/>
    <xf numFmtId="0" fontId="8" fillId="0" borderId="0" xfId="0" applyFont="1" applyBorder="1" applyAlignment="1">
      <alignment horizontal="left"/>
    </xf>
    <xf numFmtId="0" fontId="12" fillId="0" borderId="0" xfId="0" applyFont="1" applyBorder="1"/>
    <xf numFmtId="0" fontId="8" fillId="0" borderId="9" xfId="0" applyFont="1" applyBorder="1"/>
    <xf numFmtId="0" fontId="8" fillId="0" borderId="10" xfId="0" applyFont="1" applyBorder="1" applyAlignment="1">
      <alignment horizontal="left"/>
    </xf>
    <xf numFmtId="0" fontId="8" fillId="0" borderId="10" xfId="0" applyFont="1" applyBorder="1"/>
    <xf numFmtId="0" fontId="0" fillId="0" borderId="11" xfId="0" applyBorder="1"/>
    <xf numFmtId="0" fontId="11" fillId="0" borderId="5" xfId="0" applyFont="1" applyBorder="1"/>
    <xf numFmtId="0" fontId="9" fillId="0" borderId="8" xfId="0" applyFont="1" applyBorder="1" applyAlignment="1">
      <alignment wrapText="1"/>
    </xf>
    <xf numFmtId="0" fontId="0" fillId="0" borderId="7" xfId="0" applyBorder="1"/>
    <xf numFmtId="0" fontId="0" fillId="0" borderId="10" xfId="0" applyBorder="1"/>
    <xf numFmtId="0" fontId="1" fillId="0" borderId="0" xfId="0" applyFont="1" applyBorder="1"/>
    <xf numFmtId="0" fontId="1" fillId="0" borderId="8" xfId="0" applyFont="1" applyBorder="1"/>
    <xf numFmtId="0" fontId="8" fillId="0" borderId="8" xfId="0" applyFont="1" applyBorder="1"/>
    <xf numFmtId="0" fontId="9" fillId="0" borderId="8" xfId="0" applyFont="1" applyBorder="1"/>
    <xf numFmtId="0" fontId="1" fillId="2" borderId="1" xfId="0" applyFont="1" applyFill="1" applyBorder="1" applyAlignment="1">
      <alignment wrapText="1"/>
    </xf>
    <xf numFmtId="0" fontId="0" fillId="0" borderId="0" xfId="0" applyFill="1" applyAlignment="1">
      <alignment wrapText="1"/>
    </xf>
    <xf numFmtId="0" fontId="1" fillId="0" borderId="0" xfId="0" applyFont="1" applyFill="1" applyBorder="1" applyAlignment="1">
      <alignment wrapText="1"/>
    </xf>
    <xf numFmtId="0" fontId="1" fillId="15" borderId="1" xfId="0" applyFont="1" applyFill="1" applyBorder="1" applyAlignment="1">
      <alignment wrapText="1"/>
    </xf>
    <xf numFmtId="0" fontId="0" fillId="0" borderId="0" xfId="0" applyAlignment="1">
      <alignment wrapText="1"/>
    </xf>
    <xf numFmtId="0" fontId="0" fillId="8" borderId="1" xfId="0" applyFill="1" applyBorder="1" applyAlignment="1">
      <alignment wrapText="1"/>
    </xf>
    <xf numFmtId="0" fontId="0" fillId="8" borderId="1" xfId="0" applyFont="1" applyFill="1" applyBorder="1" applyAlignment="1">
      <alignment wrapText="1"/>
    </xf>
    <xf numFmtId="0" fontId="6" fillId="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4" borderId="1" xfId="0" applyFont="1" applyFill="1" applyBorder="1" applyAlignment="1">
      <alignment wrapText="1"/>
    </xf>
    <xf numFmtId="0" fontId="0" fillId="0" borderId="1" xfId="0" applyBorder="1" applyAlignment="1">
      <alignment wrapText="1"/>
    </xf>
    <xf numFmtId="0" fontId="0" fillId="0" borderId="0" xfId="0" applyBorder="1" applyAlignment="1">
      <alignment wrapText="1"/>
    </xf>
    <xf numFmtId="0" fontId="0" fillId="0" borderId="14" xfId="0" applyBorder="1" applyAlignment="1">
      <alignment wrapText="1"/>
    </xf>
    <xf numFmtId="0" fontId="14" fillId="0" borderId="1" xfId="0" applyFont="1" applyBorder="1" applyAlignment="1">
      <alignment horizontal="center" vertical="center"/>
    </xf>
    <xf numFmtId="0" fontId="0" fillId="4" borderId="1" xfId="0" applyFont="1" applyFill="1" applyBorder="1"/>
    <xf numFmtId="0" fontId="0" fillId="0" borderId="0" xfId="0" applyFill="1" applyBorder="1" applyAlignment="1">
      <alignment wrapText="1"/>
    </xf>
    <xf numFmtId="0" fontId="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ill="1" applyBorder="1"/>
    <xf numFmtId="0" fontId="1" fillId="0" borderId="0" xfId="0" applyFont="1" applyAlignment="1">
      <alignment wrapText="1"/>
    </xf>
    <xf numFmtId="0" fontId="4" fillId="8" borderId="13" xfId="0" applyFont="1" applyFill="1" applyBorder="1" applyAlignment="1">
      <alignment vertical="center"/>
    </xf>
    <xf numFmtId="0" fontId="4" fillId="9" borderId="11"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6" fillId="8" borderId="13" xfId="0" applyFont="1" applyFill="1" applyBorder="1" applyAlignment="1">
      <alignment vertical="center"/>
    </xf>
    <xf numFmtId="0" fontId="6" fillId="9" borderId="11" xfId="0" applyFont="1" applyFill="1" applyBorder="1" applyAlignment="1">
      <alignment horizontal="center" vertical="center"/>
    </xf>
    <xf numFmtId="0" fontId="6" fillId="10" borderId="11"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11" borderId="11" xfId="0" applyFont="1" applyFill="1" applyBorder="1" applyAlignment="1">
      <alignment horizontal="center" vertical="center"/>
    </xf>
    <xf numFmtId="0" fontId="6" fillId="12" borderId="11" xfId="0" applyFont="1" applyFill="1" applyBorder="1" applyAlignment="1">
      <alignment horizontal="center" vertical="center"/>
    </xf>
    <xf numFmtId="0" fontId="6" fillId="12" borderId="11"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11" xfId="0" applyFont="1" applyFill="1" applyBorder="1" applyAlignment="1">
      <alignment horizontal="center" vertical="center"/>
    </xf>
    <xf numFmtId="0" fontId="1" fillId="4" borderId="1" xfId="0" applyFont="1" applyFill="1" applyBorder="1" applyAlignment="1" applyProtection="1">
      <alignment wrapText="1"/>
      <protection locked="0"/>
    </xf>
    <xf numFmtId="0" fontId="2" fillId="0" borderId="0" xfId="0" applyFont="1" applyBorder="1" applyAlignment="1">
      <alignment wrapText="1"/>
    </xf>
    <xf numFmtId="0" fontId="2" fillId="0" borderId="0" xfId="0" applyFont="1" applyBorder="1" applyAlignment="1">
      <alignment vertical="top" wrapText="1"/>
    </xf>
    <xf numFmtId="0" fontId="0" fillId="0" borderId="0" xfId="0" applyBorder="1" applyAlignment="1"/>
    <xf numFmtId="0" fontId="0" fillId="0" borderId="13" xfId="0" applyBorder="1" applyAlignment="1">
      <alignment vertical="top" wrapText="1"/>
    </xf>
    <xf numFmtId="0" fontId="1" fillId="16"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3" borderId="1" xfId="0" applyFill="1" applyBorder="1"/>
    <xf numFmtId="1" fontId="0" fillId="3" borderId="1" xfId="0" applyNumberFormat="1" applyFill="1" applyBorder="1"/>
    <xf numFmtId="0" fontId="1" fillId="3" borderId="2" xfId="0" applyFont="1" applyFill="1" applyBorder="1" applyAlignment="1">
      <alignment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15" borderId="3" xfId="0" applyFont="1" applyFill="1" applyBorder="1" applyAlignment="1">
      <alignment horizontal="center" vertical="center" wrapText="1"/>
    </xf>
    <xf numFmtId="0" fontId="1" fillId="0" borderId="0" xfId="0" applyFont="1" applyFill="1" applyBorder="1" applyAlignment="1" applyProtection="1">
      <alignment wrapText="1"/>
      <protection locked="0"/>
    </xf>
    <xf numFmtId="0" fontId="1" fillId="2" borderId="1" xfId="0" applyFont="1" applyFill="1" applyBorder="1" applyAlignment="1" applyProtection="1">
      <alignment wrapText="1"/>
      <protection locked="0"/>
    </xf>
    <xf numFmtId="0" fontId="3" fillId="0" borderId="1" xfId="0" applyFont="1" applyBorder="1" applyAlignment="1" applyProtection="1">
      <alignment wrapText="1"/>
    </xf>
    <xf numFmtId="0" fontId="1" fillId="15" borderId="1" xfId="0" applyFont="1" applyFill="1" applyBorder="1" applyAlignment="1" applyProtection="1">
      <alignment wrapText="1"/>
    </xf>
    <xf numFmtId="0" fontId="6" fillId="17" borderId="1" xfId="0" applyFont="1" applyFill="1" applyBorder="1" applyAlignment="1">
      <alignment horizontal="center" vertical="center"/>
    </xf>
    <xf numFmtId="0" fontId="6" fillId="17" borderId="1" xfId="0" applyFont="1" applyFill="1" applyBorder="1" applyAlignment="1">
      <alignment horizontal="center" vertical="center" wrapText="1"/>
    </xf>
    <xf numFmtId="0" fontId="1" fillId="17" borderId="0" xfId="0" applyFont="1" applyFill="1"/>
    <xf numFmtId="0" fontId="0" fillId="17" borderId="0" xfId="0" applyFill="1"/>
    <xf numFmtId="0" fontId="16" fillId="0" borderId="0" xfId="0" applyFont="1" applyAlignment="1"/>
    <xf numFmtId="0" fontId="1" fillId="14" borderId="17" xfId="0" applyFont="1" applyFill="1" applyBorder="1" applyAlignment="1">
      <alignment horizontal="center" vertical="center"/>
    </xf>
    <xf numFmtId="0" fontId="1" fillId="14" borderId="18" xfId="0" applyFont="1" applyFill="1" applyBorder="1" applyAlignment="1">
      <alignment horizontal="center" vertical="center"/>
    </xf>
    <xf numFmtId="0" fontId="0" fillId="0" borderId="0" xfId="0" applyAlignment="1">
      <alignment horizontal="left" wrapText="1"/>
    </xf>
    <xf numFmtId="0" fontId="4" fillId="8" borderId="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0" fillId="0" borderId="0" xfId="0" applyAlignment="1">
      <alignment horizontal="left" vertical="top"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6" fillId="11" borderId="15" xfId="0" applyFont="1" applyFill="1" applyBorder="1" applyAlignment="1">
      <alignment horizontal="center" vertical="center"/>
    </xf>
    <xf numFmtId="0" fontId="6" fillId="11"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color rgb="FFFFFF99"/>
      <color rgb="FFFFCC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abSelected="1" workbookViewId="0">
      <selection activeCell="A5" sqref="A5"/>
    </sheetView>
  </sheetViews>
  <sheetFormatPr defaultRowHeight="15" x14ac:dyDescent="0.25"/>
  <cols>
    <col min="1" max="1" width="166.7109375" customWidth="1"/>
    <col min="4" max="4" width="9.140625" customWidth="1"/>
    <col min="5" max="5" width="5.42578125" customWidth="1"/>
    <col min="6" max="13" width="9.140625" hidden="1" customWidth="1"/>
  </cols>
  <sheetData>
    <row r="1" spans="1:1" s="37" customFormat="1" x14ac:dyDescent="0.25">
      <c r="A1" s="120" t="s">
        <v>113</v>
      </c>
    </row>
    <row r="2" spans="1:1" x14ac:dyDescent="0.25">
      <c r="A2" s="121"/>
    </row>
    <row r="3" spans="1:1" ht="200.25" customHeight="1" thickBot="1" x14ac:dyDescent="0.3">
      <c r="A3" s="101" t="s">
        <v>111</v>
      </c>
    </row>
    <row r="4" spans="1:1" x14ac:dyDescent="0.25">
      <c r="A4" s="67"/>
    </row>
    <row r="5" spans="1:1" x14ac:dyDescent="0.25">
      <c r="A5" s="35" t="s">
        <v>110</v>
      </c>
    </row>
  </sheetData>
  <sheetProtection algorithmName="SHA-512" hashValue="LaEqXl5xyQ3DbikyTHWR4gp7R/DT3SRzCma/GUOVzpbTbrHoYTX/pBb4P1BTtg8Mw+rXkKm6PLtrZV35ElxKxQ==" saltValue="/zO5dv79c75KiVv3if3kxQ==" spinCount="100000" sheet="1" objects="1" scenarios="1"/>
  <mergeCells count="1">
    <mergeCell ref="A1:A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workbookViewId="0">
      <selection activeCell="E14" sqref="E14"/>
    </sheetView>
  </sheetViews>
  <sheetFormatPr defaultRowHeight="15" x14ac:dyDescent="0.25"/>
  <cols>
    <col min="1" max="1" width="27.28515625" customWidth="1"/>
    <col min="3" max="3" width="16.140625" customWidth="1"/>
    <col min="4" max="4" width="12" customWidth="1"/>
    <col min="5" max="5" width="17.85546875" customWidth="1"/>
    <col min="6" max="6" width="19.42578125" customWidth="1"/>
    <col min="9" max="9" width="13" customWidth="1"/>
    <col min="10" max="10" width="10.5703125" customWidth="1"/>
    <col min="11" max="11" width="12.85546875" customWidth="1"/>
    <col min="12" max="12" width="13.7109375" customWidth="1"/>
    <col min="13" max="14" width="13.7109375" style="37" customWidth="1"/>
    <col min="15" max="15" width="13.7109375" customWidth="1"/>
    <col min="20" max="20" width="9.140625" customWidth="1"/>
    <col min="22" max="22" width="11.5703125" customWidth="1"/>
  </cols>
  <sheetData>
    <row r="1" spans="1:23" s="34" customFormat="1" ht="26.25" x14ac:dyDescent="0.4">
      <c r="A1" s="34" t="s">
        <v>28</v>
      </c>
    </row>
    <row r="3" spans="1:23" x14ac:dyDescent="0.25">
      <c r="A3" s="21" t="s">
        <v>16</v>
      </c>
      <c r="B3" s="22"/>
      <c r="C3" s="1"/>
      <c r="D3" s="1"/>
      <c r="E3" s="42"/>
      <c r="F3" s="20"/>
      <c r="G3" s="20"/>
      <c r="H3" s="20"/>
      <c r="I3" s="20"/>
      <c r="J3" s="20"/>
      <c r="K3" s="20"/>
      <c r="L3" s="20"/>
      <c r="M3" s="20"/>
      <c r="N3" s="20"/>
      <c r="O3" s="20"/>
      <c r="P3" s="20"/>
      <c r="Q3" s="20"/>
      <c r="R3" s="1"/>
      <c r="S3" s="1"/>
      <c r="T3" s="1"/>
      <c r="U3" s="1"/>
      <c r="V3" s="1"/>
    </row>
    <row r="4" spans="1:23" x14ac:dyDescent="0.25">
      <c r="A4" s="9"/>
      <c r="B4" s="1"/>
      <c r="C4" s="1"/>
      <c r="D4" s="1"/>
      <c r="E4" s="42"/>
      <c r="F4" s="20"/>
      <c r="G4" s="20"/>
      <c r="H4" s="20"/>
      <c r="I4" s="20"/>
      <c r="J4" s="20"/>
      <c r="K4" s="20"/>
      <c r="L4" s="20"/>
      <c r="M4" s="20"/>
      <c r="N4" s="20"/>
      <c r="O4" s="20"/>
      <c r="P4" s="20"/>
      <c r="Q4" s="20"/>
      <c r="R4" s="1"/>
      <c r="S4" s="1"/>
      <c r="T4" s="1"/>
      <c r="U4" s="1"/>
      <c r="V4" s="1"/>
    </row>
    <row r="5" spans="1:23" ht="34.5" customHeight="1" x14ac:dyDescent="0.25">
      <c r="A5" s="63"/>
      <c r="B5" s="63" t="s">
        <v>15</v>
      </c>
      <c r="C5" s="63" t="s">
        <v>12</v>
      </c>
      <c r="D5" s="112" t="s">
        <v>14</v>
      </c>
      <c r="E5" s="100"/>
      <c r="F5" s="100"/>
      <c r="G5" s="100"/>
      <c r="H5" s="20"/>
      <c r="I5" s="98"/>
      <c r="J5" s="98"/>
      <c r="K5" s="98"/>
      <c r="L5" s="98"/>
      <c r="M5" s="98"/>
      <c r="N5" s="98"/>
      <c r="O5" s="98"/>
      <c r="P5" s="98"/>
      <c r="Q5" s="98"/>
      <c r="R5" s="1"/>
      <c r="S5" s="1"/>
      <c r="T5" s="1"/>
      <c r="U5" s="1"/>
      <c r="V5" s="1"/>
    </row>
    <row r="6" spans="1:23" ht="15" customHeight="1" x14ac:dyDescent="0.25">
      <c r="A6" s="63" t="s">
        <v>70</v>
      </c>
      <c r="B6" s="97">
        <v>2</v>
      </c>
      <c r="C6" s="97">
        <v>2</v>
      </c>
      <c r="D6" s="113">
        <f>SUM(B6*C6)</f>
        <v>4</v>
      </c>
      <c r="E6" s="20"/>
      <c r="F6" s="99"/>
      <c r="G6" s="99"/>
      <c r="H6" s="99"/>
      <c r="I6" s="99"/>
      <c r="J6" s="99"/>
      <c r="K6" s="99"/>
      <c r="L6" s="99"/>
      <c r="M6" s="99"/>
      <c r="N6" s="99"/>
      <c r="O6" s="1"/>
      <c r="P6" s="1"/>
      <c r="Q6" s="1"/>
      <c r="R6" s="1"/>
      <c r="S6" s="1"/>
    </row>
    <row r="7" spans="1:23" ht="14.25" customHeight="1" x14ac:dyDescent="0.25">
      <c r="A7" s="63" t="s">
        <v>69</v>
      </c>
      <c r="B7" s="97">
        <v>2</v>
      </c>
      <c r="C7" s="97">
        <v>2</v>
      </c>
      <c r="D7" s="113">
        <f>SUM(B7*C7)</f>
        <v>4</v>
      </c>
      <c r="E7" s="20"/>
      <c r="F7" s="99"/>
      <c r="G7" s="99"/>
      <c r="H7" s="99"/>
      <c r="I7" s="99"/>
      <c r="J7" s="99"/>
      <c r="K7" s="99"/>
      <c r="L7" s="99"/>
      <c r="M7" s="99"/>
      <c r="N7" s="99"/>
      <c r="O7" s="1"/>
    </row>
    <row r="8" spans="1:23" x14ac:dyDescent="0.25">
      <c r="A8" s="63" t="s">
        <v>9</v>
      </c>
      <c r="B8" s="97">
        <v>2</v>
      </c>
      <c r="C8" s="97">
        <v>2</v>
      </c>
      <c r="D8" s="113">
        <f>SUM(B8*C8)</f>
        <v>4</v>
      </c>
      <c r="E8" s="1"/>
      <c r="F8" s="1"/>
      <c r="G8" s="1"/>
      <c r="H8" s="1"/>
      <c r="I8" s="1"/>
      <c r="J8" s="1"/>
      <c r="K8" s="1"/>
      <c r="L8" s="1"/>
      <c r="M8" s="1"/>
      <c r="N8" s="1"/>
      <c r="O8" s="1"/>
    </row>
    <row r="9" spans="1:23" x14ac:dyDescent="0.25">
      <c r="A9" s="63" t="s">
        <v>1</v>
      </c>
      <c r="B9" s="97">
        <v>1</v>
      </c>
      <c r="C9" s="97">
        <v>2</v>
      </c>
      <c r="D9" s="113">
        <f>SUM(B9*C9)</f>
        <v>2</v>
      </c>
      <c r="E9" s="20"/>
      <c r="F9" s="98"/>
      <c r="G9" s="98"/>
      <c r="H9" s="98"/>
      <c r="I9" s="98"/>
      <c r="J9" s="98"/>
      <c r="K9" s="98"/>
      <c r="L9" s="98"/>
      <c r="M9" s="98"/>
      <c r="N9" s="98"/>
      <c r="O9" s="1"/>
    </row>
    <row r="10" spans="1:23" x14ac:dyDescent="0.25">
      <c r="A10" s="63" t="s">
        <v>10</v>
      </c>
      <c r="B10" s="97">
        <v>1</v>
      </c>
      <c r="C10" s="97">
        <v>2</v>
      </c>
      <c r="D10" s="113">
        <f>SUM(B10*C10)</f>
        <v>2</v>
      </c>
      <c r="E10" s="20"/>
      <c r="F10" s="98"/>
      <c r="G10" s="98"/>
      <c r="H10" s="98"/>
      <c r="I10" s="98"/>
      <c r="J10" s="98"/>
      <c r="K10" s="98"/>
      <c r="L10" s="98"/>
      <c r="M10" s="98"/>
      <c r="N10" s="98"/>
      <c r="O10" s="1"/>
    </row>
    <row r="11" spans="1:23" s="37" customFormat="1" x14ac:dyDescent="0.25">
      <c r="A11" s="66" t="s">
        <v>71</v>
      </c>
      <c r="B11" s="114">
        <f>SUM(B6:B10)</f>
        <v>8</v>
      </c>
      <c r="C11" s="66"/>
      <c r="D11" s="114">
        <f>SUM(D6:D10)</f>
        <v>16</v>
      </c>
      <c r="F11" s="15"/>
      <c r="G11" s="1"/>
      <c r="H11" s="1"/>
      <c r="I11" s="1"/>
      <c r="J11" s="1"/>
      <c r="K11" s="1"/>
      <c r="L11" s="1"/>
      <c r="M11" s="1"/>
      <c r="N11" s="1"/>
      <c r="O11" s="1"/>
      <c r="P11" s="1"/>
      <c r="Q11" s="1"/>
      <c r="R11" s="1"/>
    </row>
    <row r="12" spans="1:23" s="7" customFormat="1" x14ac:dyDescent="0.25">
      <c r="A12" s="64"/>
      <c r="B12" s="64"/>
      <c r="C12" s="64"/>
      <c r="D12" s="64"/>
      <c r="F12" s="18"/>
      <c r="G12" s="19"/>
      <c r="H12" s="19"/>
      <c r="I12" s="19"/>
      <c r="J12" s="19"/>
      <c r="K12" s="19"/>
      <c r="L12" s="19"/>
      <c r="M12" s="19"/>
      <c r="N12" s="19"/>
      <c r="O12" s="19"/>
      <c r="P12" s="19"/>
      <c r="Q12" s="19"/>
      <c r="R12" s="19"/>
    </row>
    <row r="13" spans="1:23" s="7" customFormat="1" x14ac:dyDescent="0.25">
      <c r="A13" s="63" t="s">
        <v>95</v>
      </c>
      <c r="B13" s="97">
        <v>1</v>
      </c>
      <c r="C13" s="65"/>
      <c r="D13" s="65"/>
      <c r="F13" s="18"/>
      <c r="G13" s="19"/>
      <c r="H13" s="19"/>
      <c r="I13" s="19"/>
      <c r="J13" s="19"/>
      <c r="K13" s="19"/>
      <c r="L13" s="19"/>
      <c r="M13" s="19"/>
      <c r="N13" s="19"/>
      <c r="O13" s="19"/>
      <c r="P13" s="19"/>
      <c r="Q13" s="19"/>
      <c r="R13" s="19"/>
    </row>
    <row r="14" spans="1:23" s="7" customFormat="1" x14ac:dyDescent="0.25">
      <c r="A14" s="65"/>
      <c r="B14" s="111"/>
      <c r="C14" s="65"/>
      <c r="D14" s="65"/>
      <c r="F14" s="18"/>
      <c r="G14" s="19"/>
      <c r="H14" s="19"/>
      <c r="I14" s="19"/>
      <c r="J14" s="19"/>
      <c r="K14" s="19"/>
      <c r="L14" s="19"/>
      <c r="M14" s="19"/>
      <c r="N14" s="19"/>
      <c r="O14" s="19"/>
      <c r="P14" s="19"/>
      <c r="Q14" s="19"/>
      <c r="R14" s="19"/>
    </row>
    <row r="15" spans="1:23" s="7" customFormat="1" x14ac:dyDescent="0.25">
      <c r="A15" s="65"/>
      <c r="B15" s="111"/>
      <c r="C15" s="65"/>
      <c r="D15" s="65"/>
      <c r="F15" s="18"/>
      <c r="G15" s="19"/>
      <c r="H15" s="19"/>
      <c r="I15" s="19"/>
      <c r="J15" s="19"/>
      <c r="K15" s="19"/>
      <c r="L15" s="19"/>
      <c r="M15" s="19"/>
      <c r="N15" s="19"/>
      <c r="O15" s="19"/>
      <c r="P15" s="19"/>
      <c r="Q15" s="19"/>
      <c r="R15" s="19"/>
    </row>
    <row r="16" spans="1:23" ht="39" customHeight="1" thickBot="1" x14ac:dyDescent="0.3">
      <c r="A16" s="37"/>
      <c r="B16" s="37"/>
      <c r="C16" s="19"/>
      <c r="D16" s="7"/>
      <c r="E16" s="123" t="s">
        <v>99</v>
      </c>
      <c r="F16" s="123"/>
      <c r="G16" s="123" t="s">
        <v>22</v>
      </c>
      <c r="H16" s="123"/>
      <c r="I16" s="123"/>
      <c r="J16" s="123"/>
      <c r="K16" s="123" t="s">
        <v>104</v>
      </c>
      <c r="L16" s="123"/>
      <c r="M16" s="123"/>
      <c r="N16" s="123"/>
      <c r="O16" s="123"/>
      <c r="P16" s="123"/>
      <c r="Q16" s="123"/>
      <c r="R16" s="37"/>
      <c r="S16" s="16"/>
      <c r="T16" s="17"/>
      <c r="U16" s="17"/>
      <c r="V16" s="17"/>
      <c r="W16" s="18"/>
    </row>
    <row r="17" spans="1:18" ht="72" customHeight="1" thickBot="1" x14ac:dyDescent="0.3">
      <c r="A17" s="108" t="s">
        <v>94</v>
      </c>
      <c r="B17" s="109">
        <f>B13</f>
        <v>1</v>
      </c>
      <c r="C17" s="14"/>
      <c r="D17" s="11" t="s">
        <v>17</v>
      </c>
      <c r="E17" s="10" t="s">
        <v>6</v>
      </c>
      <c r="F17" s="102" t="s">
        <v>18</v>
      </c>
      <c r="G17" s="103" t="s">
        <v>97</v>
      </c>
      <c r="H17" s="103" t="s">
        <v>96</v>
      </c>
      <c r="I17" s="103" t="s">
        <v>5</v>
      </c>
      <c r="J17" s="103" t="s">
        <v>11</v>
      </c>
      <c r="K17" s="104" t="s">
        <v>105</v>
      </c>
      <c r="L17" s="104" t="s">
        <v>98</v>
      </c>
      <c r="M17" s="104" t="s">
        <v>26</v>
      </c>
      <c r="N17" s="32" t="s">
        <v>100</v>
      </c>
      <c r="O17" s="12" t="s">
        <v>2</v>
      </c>
      <c r="P17" s="12" t="s">
        <v>3</v>
      </c>
      <c r="Q17" s="12" t="s">
        <v>4</v>
      </c>
      <c r="R17" s="37"/>
    </row>
    <row r="18" spans="1:18" s="7" customFormat="1" x14ac:dyDescent="0.25">
      <c r="C18" s="4" t="s">
        <v>7</v>
      </c>
      <c r="D18" s="8">
        <f>SUM(D6*B13)</f>
        <v>4</v>
      </c>
      <c r="E18" s="8">
        <f>SUM('PPE Assumptions UNSTABLE pt'!C10*D18)</f>
        <v>8</v>
      </c>
      <c r="F18" s="5">
        <f>SUM('PPE Assumptions UNSTABLE pt'!D10*D18)</f>
        <v>8</v>
      </c>
      <c r="G18" s="5">
        <f>SUM('PPE Assumptions UNSTABLE pt'!E10*D18)</f>
        <v>48</v>
      </c>
      <c r="H18" s="5">
        <f>SUM('PPE Assumptions UNSTABLE pt'!F10*D18)</f>
        <v>16</v>
      </c>
      <c r="I18" s="6">
        <f>SUM('PPE Assumptions UNSTABLE pt'!G10*D18)</f>
        <v>16</v>
      </c>
      <c r="J18" s="5">
        <f>SUM('PPE Assumptions UNSTABLE pt'!H10*D18)</f>
        <v>8</v>
      </c>
      <c r="K18" s="5">
        <f>SUM('PPE Assumptions UNSTABLE pt'!I10*B6)</f>
        <v>4</v>
      </c>
      <c r="L18" s="5">
        <f>SUM('PPE Assumptions UNSTABLE pt'!J10*D18)</f>
        <v>8</v>
      </c>
      <c r="M18" s="5" t="s">
        <v>92</v>
      </c>
      <c r="N18" s="5">
        <f>SUM('PPE Assumptions UNSTABLE pt'!L10*D18)</f>
        <v>8</v>
      </c>
      <c r="O18" s="5">
        <f>SUM('PPE Assumptions UNSTABLE pt'!M10*D18)</f>
        <v>8</v>
      </c>
      <c r="P18" s="5">
        <f>SUM('PPE Assumptions UNSTABLE pt'!N10*D18)</f>
        <v>8</v>
      </c>
      <c r="Q18" s="5">
        <f>SUM('PPE Assumptions UNSTABLE pt'!O10*D18)</f>
        <v>8</v>
      </c>
    </row>
    <row r="19" spans="1:18" s="7" customFormat="1" x14ac:dyDescent="0.25">
      <c r="C19" s="4" t="s">
        <v>13</v>
      </c>
      <c r="D19" s="8">
        <f>SUM(D7*B13)</f>
        <v>4</v>
      </c>
      <c r="E19" s="8">
        <f>SUM('PPE Assumptions UNSTABLE pt'!C11*D19)</f>
        <v>4</v>
      </c>
      <c r="F19" s="5">
        <f>SUM('PPE Assumptions UNSTABLE pt'!D11*D19)</f>
        <v>4</v>
      </c>
      <c r="G19" s="5">
        <f>SUM('PPE Assumptions UNSTABLE pt'!E11*D19)</f>
        <v>8</v>
      </c>
      <c r="H19" s="5">
        <f>SUM('PPE Assumptions UNSTABLE pt'!F11*D19)</f>
        <v>8</v>
      </c>
      <c r="I19" s="6">
        <f>SUM('PPE Assumptions UNSTABLE pt'!G11*D19)</f>
        <v>8</v>
      </c>
      <c r="J19" s="5">
        <f>SUM('PPE Assumptions UNSTABLE pt'!H11*D19)</f>
        <v>4</v>
      </c>
      <c r="K19" s="5">
        <f>SUM('PPE Assumptions UNSTABLE pt'!I11*B7)</f>
        <v>2</v>
      </c>
      <c r="L19" s="5">
        <f>SUM('PPE Assumptions UNSTABLE pt'!J11*D19)</f>
        <v>4</v>
      </c>
      <c r="M19" s="5" t="s">
        <v>92</v>
      </c>
      <c r="N19" s="5">
        <f>SUM('PPE Assumptions UNSTABLE pt'!L11*D19)</f>
        <v>4</v>
      </c>
      <c r="O19" s="5">
        <f>SUM('PPE Assumptions UNSTABLE pt'!M11*D19)</f>
        <v>4</v>
      </c>
      <c r="P19" s="5">
        <f>SUM('PPE Assumptions UNSTABLE pt'!N11*D19)</f>
        <v>4</v>
      </c>
      <c r="Q19" s="5">
        <f>SUM('PPE Assumptions UNSTABLE pt'!O11*D19)</f>
        <v>4</v>
      </c>
    </row>
    <row r="20" spans="1:18" x14ac:dyDescent="0.25">
      <c r="A20" s="37"/>
      <c r="B20" s="37"/>
      <c r="C20" s="13" t="s">
        <v>9</v>
      </c>
      <c r="D20" s="8">
        <f>SUM(D8*B13)</f>
        <v>4</v>
      </c>
      <c r="E20" s="8">
        <f>SUM('PPE Assumptions UNSTABLE pt'!C12*D20)</f>
        <v>8</v>
      </c>
      <c r="F20" s="5">
        <f>SUM('PPE Assumptions UNSTABLE pt'!D12*D20)</f>
        <v>0</v>
      </c>
      <c r="G20" s="5">
        <f>SUM('PPE Assumptions UNSTABLE pt'!E12*D20)</f>
        <v>8</v>
      </c>
      <c r="H20" s="5">
        <f>SUM('PPE Assumptions UNSTABLE pt'!F12*D20)</f>
        <v>8</v>
      </c>
      <c r="I20" s="6">
        <f>SUM('PPE Assumptions UNSTABLE pt'!G12*D20)</f>
        <v>8</v>
      </c>
      <c r="J20" s="5">
        <f>SUM('PPE Assumptions UNSTABLE pt'!H12*D20)</f>
        <v>0</v>
      </c>
      <c r="K20" s="5">
        <f>SUM('PPE Assumptions UNSTABLE pt'!I12*B8)</f>
        <v>0</v>
      </c>
      <c r="L20" s="5">
        <f>SUM('PPE Assumptions UNSTABLE pt'!J12*D20)</f>
        <v>0</v>
      </c>
      <c r="M20" s="5" t="s">
        <v>92</v>
      </c>
      <c r="N20" s="5">
        <f>SUM('PPE Assumptions UNSTABLE pt'!L12*D20)</f>
        <v>0</v>
      </c>
      <c r="O20" s="5">
        <f>SUM('PPE Assumptions UNSTABLE pt'!M12*D20)</f>
        <v>0</v>
      </c>
      <c r="P20" s="5">
        <f>SUM('PPE Assumptions UNSTABLE pt'!N12*D20)</f>
        <v>0</v>
      </c>
      <c r="Q20" s="5">
        <f>SUM('PPE Assumptions UNSTABLE pt'!O12*D20)</f>
        <v>8</v>
      </c>
      <c r="R20" s="37"/>
    </row>
    <row r="21" spans="1:18" x14ac:dyDescent="0.25">
      <c r="A21" s="37"/>
      <c r="B21" s="37"/>
      <c r="C21" s="4" t="s">
        <v>1</v>
      </c>
      <c r="D21" s="8">
        <f>SUM(D9*B13)</f>
        <v>2</v>
      </c>
      <c r="E21" s="8">
        <f>SUM('PPE Assumptions UNSTABLE pt'!C13*D21)</f>
        <v>4</v>
      </c>
      <c r="F21" s="5">
        <f>SUM('PPE Assumptions UNSTABLE pt'!D13*D21)</f>
        <v>4</v>
      </c>
      <c r="G21" s="5">
        <f>SUM('PPE Assumptions UNSTABLE pt'!E13*D21)</f>
        <v>24</v>
      </c>
      <c r="H21" s="5">
        <f>SUM('PPE Assumptions UNSTABLE pt'!F13*D21)</f>
        <v>24</v>
      </c>
      <c r="I21" s="6">
        <f>SUM('PPE Assumptions UNSTABLE pt'!G13*D21)</f>
        <v>24</v>
      </c>
      <c r="J21" s="5">
        <f>SUM('PPE Assumptions UNSTABLE pt'!H13*D21)</f>
        <v>4</v>
      </c>
      <c r="K21" s="5">
        <f>SUM('PPE Assumptions UNSTABLE pt'!I13*B9)</f>
        <v>2</v>
      </c>
      <c r="L21" s="5">
        <f>SUM('PPE Assumptions UNSTABLE pt'!J13*D21)</f>
        <v>4</v>
      </c>
      <c r="M21" s="5" t="s">
        <v>92</v>
      </c>
      <c r="N21" s="5">
        <f>SUM('PPE Assumptions UNSTABLE pt'!L13*D21)</f>
        <v>4</v>
      </c>
      <c r="O21" s="5">
        <f>SUM('PPE Assumptions UNSTABLE pt'!M13*D21)</f>
        <v>4</v>
      </c>
      <c r="P21" s="5">
        <f>SUM('PPE Assumptions UNSTABLE pt'!N13*D21)</f>
        <v>4</v>
      </c>
      <c r="Q21" s="5">
        <f>SUM('PPE Assumptions UNSTABLE pt'!O13*D21)</f>
        <v>4</v>
      </c>
      <c r="R21" s="37"/>
    </row>
    <row r="22" spans="1:18" x14ac:dyDescent="0.25">
      <c r="A22" s="37"/>
      <c r="B22" s="37"/>
      <c r="C22" s="4" t="s">
        <v>10</v>
      </c>
      <c r="D22" s="8">
        <f>SUM(D10*B13)</f>
        <v>2</v>
      </c>
      <c r="E22" s="8">
        <f>SUM('PPE Assumptions UNSTABLE pt'!C14*D22)</f>
        <v>4</v>
      </c>
      <c r="F22" s="5">
        <f>SUM('PPE Assumptions UNSTABLE pt'!D14*D22)</f>
        <v>4</v>
      </c>
      <c r="G22" s="5">
        <f>SUM('PPE Assumptions UNSTABLE pt'!E14*D22)</f>
        <v>8</v>
      </c>
      <c r="H22" s="5">
        <f>SUM('PPE Assumptions UNSTABLE pt'!F14*D22)</f>
        <v>8</v>
      </c>
      <c r="I22" s="6">
        <f>SUM('PPE Assumptions UNSTABLE pt'!G14*D22)</f>
        <v>8</v>
      </c>
      <c r="J22" s="5">
        <f>SUM('PPE Assumptions UNSTABLE pt'!H14*D22)</f>
        <v>4</v>
      </c>
      <c r="K22" s="5">
        <f>SUM('PPE Assumptions UNSTABLE pt'!I14*D10)</f>
        <v>4</v>
      </c>
      <c r="L22" s="5">
        <f>SUM('PPE Assumptions UNSTABLE pt'!J14*D22)</f>
        <v>4</v>
      </c>
      <c r="M22" s="5" t="s">
        <v>92</v>
      </c>
      <c r="N22" s="5">
        <f>SUM('PPE Assumptions UNSTABLE pt'!L14*D22)</f>
        <v>4</v>
      </c>
      <c r="O22" s="5">
        <f>SUM('PPE Assumptions UNSTABLE pt'!M14*D22)</f>
        <v>4</v>
      </c>
      <c r="P22" s="5">
        <f>SUM('PPE Assumptions UNSTABLE pt'!N14*D22)</f>
        <v>4</v>
      </c>
      <c r="Q22" s="5">
        <f>SUM('PPE Assumptions UNSTABLE pt'!O14*D22)</f>
        <v>4</v>
      </c>
      <c r="R22" s="37"/>
    </row>
    <row r="23" spans="1:18" s="37" customFormat="1" hidden="1" x14ac:dyDescent="0.25">
      <c r="C23" s="13"/>
      <c r="D23" s="8"/>
      <c r="E23" s="8"/>
      <c r="F23" s="5"/>
      <c r="G23" s="5"/>
      <c r="H23" s="5"/>
      <c r="I23" s="6"/>
      <c r="J23" s="5"/>
      <c r="K23" s="5">
        <f>SUM(K18:K22)</f>
        <v>12</v>
      </c>
      <c r="L23" s="5"/>
      <c r="M23" s="5"/>
      <c r="N23" s="5"/>
      <c r="O23" s="5"/>
      <c r="P23" s="5"/>
      <c r="Q23" s="5"/>
    </row>
    <row r="24" spans="1:18" s="37" customFormat="1" hidden="1" x14ac:dyDescent="0.25">
      <c r="C24" s="13"/>
      <c r="D24" s="8"/>
      <c r="E24" s="8"/>
      <c r="F24" s="5"/>
      <c r="G24" s="5"/>
      <c r="H24" s="5"/>
      <c r="I24" s="6"/>
      <c r="J24" s="5"/>
      <c r="K24" s="5">
        <f>SUM(K23*1.5)</f>
        <v>18</v>
      </c>
      <c r="L24" s="3"/>
      <c r="M24" s="3" t="s">
        <v>93</v>
      </c>
      <c r="N24" s="5"/>
      <c r="O24" s="5"/>
      <c r="P24" s="5"/>
      <c r="Q24" s="5"/>
    </row>
    <row r="25" spans="1:18" ht="30" x14ac:dyDescent="0.25">
      <c r="A25" s="37"/>
      <c r="B25" s="37"/>
      <c r="C25" s="13"/>
      <c r="D25" s="2"/>
      <c r="E25" s="8"/>
      <c r="F25" s="5"/>
      <c r="G25" s="5"/>
      <c r="H25" s="3"/>
      <c r="I25" s="3"/>
      <c r="J25" s="3"/>
      <c r="K25" s="73" t="s">
        <v>102</v>
      </c>
      <c r="L25" s="2"/>
      <c r="M25" s="2"/>
      <c r="N25" s="3"/>
      <c r="O25" s="3"/>
      <c r="P25" s="3"/>
      <c r="Q25" s="3"/>
      <c r="R25" s="37"/>
    </row>
    <row r="26" spans="1:18" ht="45" x14ac:dyDescent="0.25">
      <c r="A26" s="37"/>
      <c r="B26" s="37"/>
      <c r="C26" s="107" t="s">
        <v>19</v>
      </c>
      <c r="D26" s="105"/>
      <c r="E26" s="105">
        <f t="shared" ref="E26:J26" si="0">SUM(E18:E21)</f>
        <v>24</v>
      </c>
      <c r="F26" s="105">
        <f t="shared" si="0"/>
        <v>16</v>
      </c>
      <c r="G26" s="105">
        <f t="shared" si="0"/>
        <v>88</v>
      </c>
      <c r="H26" s="105">
        <f t="shared" si="0"/>
        <v>56</v>
      </c>
      <c r="I26" s="105">
        <f t="shared" si="0"/>
        <v>56</v>
      </c>
      <c r="J26" s="105">
        <f t="shared" si="0"/>
        <v>16</v>
      </c>
      <c r="K26" s="106">
        <f>K24</f>
        <v>18</v>
      </c>
      <c r="L26" s="105">
        <f>SUM(L18:L21)</f>
        <v>16</v>
      </c>
      <c r="M26" s="106">
        <f>SUM(K26*2)</f>
        <v>36</v>
      </c>
      <c r="N26" s="105">
        <f>SUM(N18:N21)</f>
        <v>16</v>
      </c>
      <c r="O26" s="105">
        <f>SUM(O18:O21)</f>
        <v>16</v>
      </c>
      <c r="P26" s="105">
        <f>SUM(P18:P21)</f>
        <v>16</v>
      </c>
      <c r="Q26" s="105">
        <f>SUM(Q18:Q21)</f>
        <v>24</v>
      </c>
      <c r="R26" s="37"/>
    </row>
    <row r="28" spans="1:18" ht="15" customHeight="1" x14ac:dyDescent="0.25">
      <c r="C28" s="122" t="s">
        <v>103</v>
      </c>
      <c r="D28" s="122"/>
      <c r="E28" s="122"/>
      <c r="F28" s="122"/>
      <c r="G28" s="122"/>
      <c r="H28" s="122"/>
      <c r="I28" s="122"/>
      <c r="J28" s="122"/>
      <c r="K28" s="122"/>
      <c r="L28" s="122"/>
      <c r="M28" s="122"/>
      <c r="N28" s="122"/>
      <c r="O28" s="122"/>
      <c r="P28" s="122"/>
      <c r="Q28" s="122"/>
    </row>
    <row r="29" spans="1:18" x14ac:dyDescent="0.25">
      <c r="C29" s="122"/>
      <c r="D29" s="122"/>
      <c r="E29" s="122"/>
      <c r="F29" s="122"/>
      <c r="G29" s="122"/>
      <c r="H29" s="122"/>
      <c r="I29" s="122"/>
      <c r="J29" s="122"/>
      <c r="K29" s="122"/>
      <c r="L29" s="122"/>
      <c r="M29" s="122"/>
      <c r="N29" s="122"/>
      <c r="O29" s="122"/>
      <c r="P29" s="122"/>
      <c r="Q29" s="122"/>
    </row>
    <row r="30" spans="1:18" x14ac:dyDescent="0.25">
      <c r="C30" s="122"/>
      <c r="D30" s="122"/>
      <c r="E30" s="122"/>
      <c r="F30" s="122"/>
      <c r="G30" s="122"/>
      <c r="H30" s="122"/>
      <c r="I30" s="122"/>
      <c r="J30" s="122"/>
      <c r="K30" s="122"/>
      <c r="L30" s="122"/>
      <c r="M30" s="122"/>
      <c r="N30" s="122"/>
      <c r="O30" s="122"/>
      <c r="P30" s="122"/>
      <c r="Q30" s="122"/>
    </row>
    <row r="31" spans="1:18" x14ac:dyDescent="0.25">
      <c r="C31" s="122"/>
      <c r="D31" s="122"/>
      <c r="E31" s="122"/>
      <c r="F31" s="122"/>
      <c r="G31" s="122"/>
      <c r="H31" s="122"/>
      <c r="I31" s="122"/>
      <c r="J31" s="122"/>
      <c r="K31" s="122"/>
      <c r="L31" s="122"/>
      <c r="M31" s="122"/>
      <c r="N31" s="122"/>
      <c r="O31" s="122"/>
      <c r="P31" s="122"/>
      <c r="Q31" s="122"/>
    </row>
    <row r="32" spans="1:18" x14ac:dyDescent="0.25">
      <c r="C32" s="122"/>
      <c r="D32" s="122"/>
      <c r="E32" s="122"/>
      <c r="F32" s="122"/>
      <c r="G32" s="122"/>
      <c r="H32" s="122"/>
      <c r="I32" s="122"/>
      <c r="J32" s="122"/>
      <c r="K32" s="122"/>
      <c r="L32" s="122"/>
      <c r="M32" s="122"/>
      <c r="N32" s="122"/>
      <c r="O32" s="122"/>
      <c r="P32" s="122"/>
      <c r="Q32" s="122"/>
    </row>
    <row r="33" spans="3:17" x14ac:dyDescent="0.25">
      <c r="C33" s="122"/>
      <c r="D33" s="122"/>
      <c r="E33" s="122"/>
      <c r="F33" s="122"/>
      <c r="G33" s="122"/>
      <c r="H33" s="122"/>
      <c r="I33" s="122"/>
      <c r="J33" s="122"/>
      <c r="K33" s="122"/>
      <c r="L33" s="122"/>
      <c r="M33" s="122"/>
      <c r="N33" s="122"/>
      <c r="O33" s="122"/>
      <c r="P33" s="122"/>
      <c r="Q33" s="122"/>
    </row>
    <row r="34" spans="3:17" x14ac:dyDescent="0.25">
      <c r="C34" s="122"/>
      <c r="D34" s="122"/>
      <c r="E34" s="122"/>
      <c r="F34" s="122"/>
      <c r="G34" s="122"/>
      <c r="H34" s="122"/>
      <c r="I34" s="122"/>
      <c r="J34" s="122"/>
      <c r="K34" s="122"/>
      <c r="L34" s="122"/>
      <c r="M34" s="122"/>
      <c r="N34" s="122"/>
      <c r="O34" s="122"/>
      <c r="P34" s="122"/>
      <c r="Q34" s="122"/>
    </row>
  </sheetData>
  <sheetProtection algorithmName="SHA-512" hashValue="bjEd1wijYe63gNH1coSYxksxlwa4HPr0jnnEcnA47J3BRCMJEjDeA1gHcwgiJQNocREMsQouGJWLkpW2ir095w==" saltValue="FZUCrKxFVwRTot1IFOR3zA==" spinCount="100000" sheet="1" objects="1" scenarios="1"/>
  <mergeCells count="4">
    <mergeCell ref="C28:Q34"/>
    <mergeCell ref="E16:F16"/>
    <mergeCell ref="G16:J16"/>
    <mergeCell ref="K16:Q16"/>
  </mergeCells>
  <printOptions headings="1" gridLines="1"/>
  <pageMargins left="0.7" right="0.7" top="0.75" bottom="0.75" header="0.3" footer="0.3"/>
  <pageSetup scale="52" orientation="landscape" r:id="rId1"/>
  <ignoredErrors>
    <ignoredError sqref="K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
  <sheetViews>
    <sheetView workbookViewId="0">
      <selection activeCell="E17" sqref="E17"/>
    </sheetView>
  </sheetViews>
  <sheetFormatPr defaultRowHeight="15" x14ac:dyDescent="0.25"/>
  <cols>
    <col min="1" max="1" width="2.42578125" customWidth="1"/>
    <col min="2" max="2" width="20.28515625" customWidth="1"/>
    <col min="3" max="4" width="12.7109375" customWidth="1"/>
    <col min="7" max="7" width="10" customWidth="1"/>
    <col min="9" max="9" width="9.140625" style="37"/>
  </cols>
  <sheetData>
    <row r="1" spans="2:15" ht="26.25" x14ac:dyDescent="0.4">
      <c r="B1" s="34" t="s">
        <v>29</v>
      </c>
    </row>
    <row r="2" spans="2:15" s="37" customFormat="1" ht="18.75" x14ac:dyDescent="0.3">
      <c r="B2" s="119" t="s">
        <v>112</v>
      </c>
      <c r="C2" s="119"/>
      <c r="D2" s="119"/>
      <c r="E2" s="119"/>
      <c r="F2" s="119"/>
    </row>
    <row r="3" spans="2:15" x14ac:dyDescent="0.25">
      <c r="B3" s="117" t="s">
        <v>109</v>
      </c>
      <c r="C3" s="118"/>
      <c r="D3" s="118"/>
      <c r="E3" s="118"/>
    </row>
    <row r="6" spans="2:15" x14ac:dyDescent="0.25">
      <c r="B6" s="124" t="s">
        <v>101</v>
      </c>
      <c r="C6" s="125"/>
      <c r="D6" s="125"/>
      <c r="E6" s="125"/>
      <c r="F6" s="125"/>
      <c r="G6" s="125"/>
      <c r="H6" s="125"/>
      <c r="I6" s="125"/>
      <c r="J6" s="125"/>
      <c r="K6" s="125"/>
      <c r="L6" s="125"/>
      <c r="M6" s="125"/>
      <c r="N6" s="125"/>
      <c r="O6" s="125"/>
    </row>
    <row r="7" spans="2:15" ht="15" customHeight="1" x14ac:dyDescent="0.25">
      <c r="B7" s="126"/>
      <c r="C7" s="127"/>
      <c r="D7" s="127"/>
      <c r="E7" s="127"/>
      <c r="F7" s="127"/>
      <c r="G7" s="127"/>
      <c r="H7" s="127"/>
      <c r="I7" s="127"/>
      <c r="J7" s="127"/>
      <c r="K7" s="127"/>
      <c r="L7" s="127"/>
      <c r="M7" s="127"/>
      <c r="N7" s="127"/>
      <c r="O7" s="127"/>
    </row>
    <row r="8" spans="2:15" ht="36.75" customHeight="1" x14ac:dyDescent="0.25">
      <c r="B8" s="25"/>
      <c r="C8" s="123" t="s">
        <v>99</v>
      </c>
      <c r="D8" s="123"/>
      <c r="E8" s="123" t="s">
        <v>22</v>
      </c>
      <c r="F8" s="123"/>
      <c r="G8" s="123"/>
      <c r="H8" s="123"/>
      <c r="I8" s="123" t="s">
        <v>106</v>
      </c>
      <c r="J8" s="123"/>
      <c r="K8" s="123"/>
      <c r="L8" s="123"/>
      <c r="M8" s="123"/>
      <c r="N8" s="123"/>
      <c r="O8" s="123"/>
    </row>
    <row r="9" spans="2:15" ht="45" x14ac:dyDescent="0.25">
      <c r="B9" s="25"/>
      <c r="C9" s="31" t="s">
        <v>6</v>
      </c>
      <c r="D9" s="26" t="s">
        <v>18</v>
      </c>
      <c r="E9" s="110" t="s">
        <v>97</v>
      </c>
      <c r="F9" s="110" t="s">
        <v>96</v>
      </c>
      <c r="G9" s="27" t="s">
        <v>5</v>
      </c>
      <c r="H9" s="27" t="s">
        <v>72</v>
      </c>
      <c r="I9" s="32" t="s">
        <v>107</v>
      </c>
      <c r="J9" s="32" t="s">
        <v>98</v>
      </c>
      <c r="K9" s="32" t="s">
        <v>26</v>
      </c>
      <c r="L9" s="32" t="s">
        <v>100</v>
      </c>
      <c r="M9" s="33" t="s">
        <v>2</v>
      </c>
      <c r="N9" s="33" t="s">
        <v>3</v>
      </c>
      <c r="O9" s="33" t="s">
        <v>4</v>
      </c>
    </row>
    <row r="10" spans="2:15" x14ac:dyDescent="0.25">
      <c r="B10" s="30" t="s">
        <v>7</v>
      </c>
      <c r="C10" s="115">
        <v>2</v>
      </c>
      <c r="D10" s="115">
        <v>2</v>
      </c>
      <c r="E10" s="115">
        <v>12</v>
      </c>
      <c r="F10" s="115">
        <v>4</v>
      </c>
      <c r="G10" s="116">
        <v>4</v>
      </c>
      <c r="H10" s="115">
        <v>2</v>
      </c>
      <c r="I10" s="115">
        <v>2</v>
      </c>
      <c r="J10" s="115">
        <v>2</v>
      </c>
      <c r="K10" s="115">
        <v>4</v>
      </c>
      <c r="L10" s="116">
        <v>2</v>
      </c>
      <c r="M10" s="116">
        <v>2</v>
      </c>
      <c r="N10" s="115">
        <v>2</v>
      </c>
      <c r="O10" s="115">
        <v>2</v>
      </c>
    </row>
    <row r="11" spans="2:15" x14ac:dyDescent="0.25">
      <c r="B11" s="30" t="s">
        <v>13</v>
      </c>
      <c r="C11" s="115">
        <v>1</v>
      </c>
      <c r="D11" s="115">
        <v>1</v>
      </c>
      <c r="E11" s="115">
        <v>2</v>
      </c>
      <c r="F11" s="115">
        <v>2</v>
      </c>
      <c r="G11" s="115">
        <v>2</v>
      </c>
      <c r="H11" s="115">
        <v>1</v>
      </c>
      <c r="I11" s="115">
        <v>1</v>
      </c>
      <c r="J11" s="115">
        <v>1</v>
      </c>
      <c r="K11" s="115">
        <v>2</v>
      </c>
      <c r="L11" s="116">
        <v>1</v>
      </c>
      <c r="M11" s="116">
        <v>1</v>
      </c>
      <c r="N11" s="115">
        <v>1</v>
      </c>
      <c r="O11" s="115">
        <v>1</v>
      </c>
    </row>
    <row r="12" spans="2:15" x14ac:dyDescent="0.25">
      <c r="B12" s="30" t="s">
        <v>9</v>
      </c>
      <c r="C12" s="115">
        <v>2</v>
      </c>
      <c r="D12" s="115">
        <v>0</v>
      </c>
      <c r="E12" s="115">
        <v>2</v>
      </c>
      <c r="F12" s="115">
        <v>2</v>
      </c>
      <c r="G12" s="115">
        <v>2</v>
      </c>
      <c r="H12" s="115">
        <v>0</v>
      </c>
      <c r="I12" s="115">
        <v>0</v>
      </c>
      <c r="J12" s="115">
        <v>0</v>
      </c>
      <c r="K12" s="115">
        <v>0</v>
      </c>
      <c r="L12" s="116">
        <v>0</v>
      </c>
      <c r="M12" s="116">
        <v>0</v>
      </c>
      <c r="N12" s="115">
        <v>0</v>
      </c>
      <c r="O12" s="115">
        <v>2</v>
      </c>
    </row>
    <row r="13" spans="2:15" x14ac:dyDescent="0.25">
      <c r="B13" s="30" t="s">
        <v>1</v>
      </c>
      <c r="C13" s="115">
        <v>2</v>
      </c>
      <c r="D13" s="115">
        <v>2</v>
      </c>
      <c r="E13" s="115">
        <v>12</v>
      </c>
      <c r="F13" s="115">
        <v>12</v>
      </c>
      <c r="G13" s="115">
        <v>12</v>
      </c>
      <c r="H13" s="115">
        <v>2</v>
      </c>
      <c r="I13" s="115">
        <v>2</v>
      </c>
      <c r="J13" s="115">
        <v>2</v>
      </c>
      <c r="K13" s="115">
        <v>4</v>
      </c>
      <c r="L13" s="116">
        <v>2</v>
      </c>
      <c r="M13" s="116">
        <v>2</v>
      </c>
      <c r="N13" s="115">
        <v>2</v>
      </c>
      <c r="O13" s="115">
        <v>2</v>
      </c>
    </row>
    <row r="14" spans="2:15" x14ac:dyDescent="0.25">
      <c r="B14" s="30" t="s">
        <v>10</v>
      </c>
      <c r="C14" s="115">
        <v>2</v>
      </c>
      <c r="D14" s="115">
        <v>2</v>
      </c>
      <c r="E14" s="115">
        <v>4</v>
      </c>
      <c r="F14" s="115">
        <v>4</v>
      </c>
      <c r="G14" s="115">
        <v>4</v>
      </c>
      <c r="H14" s="115">
        <v>2</v>
      </c>
      <c r="I14" s="115">
        <v>2</v>
      </c>
      <c r="J14" s="115">
        <v>2</v>
      </c>
      <c r="K14" s="115">
        <v>4</v>
      </c>
      <c r="L14" s="116">
        <v>2</v>
      </c>
      <c r="M14" s="116">
        <v>2</v>
      </c>
      <c r="N14" s="115">
        <v>2</v>
      </c>
      <c r="O14" s="115">
        <v>2</v>
      </c>
    </row>
    <row r="15" spans="2:15" x14ac:dyDescent="0.25">
      <c r="B15" s="23"/>
      <c r="C15" s="23"/>
      <c r="D15" s="23"/>
      <c r="E15" s="23"/>
      <c r="F15" s="23"/>
      <c r="G15" s="23"/>
      <c r="H15" s="23"/>
      <c r="I15" s="23"/>
      <c r="J15" s="23"/>
      <c r="K15" s="23"/>
      <c r="L15" s="23"/>
      <c r="M15" s="23"/>
      <c r="N15" s="23"/>
      <c r="O15" s="23"/>
    </row>
    <row r="16" spans="2:15" x14ac:dyDescent="0.25">
      <c r="B16" s="24"/>
    </row>
    <row r="18" spans="2:16" x14ac:dyDescent="0.25">
      <c r="B18" s="122" t="s">
        <v>108</v>
      </c>
      <c r="C18" s="122"/>
      <c r="D18" s="122"/>
      <c r="E18" s="122"/>
      <c r="F18" s="122"/>
      <c r="G18" s="122"/>
      <c r="H18" s="122"/>
      <c r="I18" s="122"/>
      <c r="J18" s="122"/>
      <c r="K18" s="122"/>
      <c r="L18" s="122"/>
      <c r="M18" s="122"/>
      <c r="N18" s="122"/>
      <c r="O18" s="122"/>
      <c r="P18" s="122"/>
    </row>
    <row r="19" spans="2:16" x14ac:dyDescent="0.25">
      <c r="B19" s="122"/>
      <c r="C19" s="122"/>
      <c r="D19" s="122"/>
      <c r="E19" s="122"/>
      <c r="F19" s="122"/>
      <c r="G19" s="122"/>
      <c r="H19" s="122"/>
      <c r="I19" s="122"/>
      <c r="J19" s="122"/>
      <c r="K19" s="122"/>
      <c r="L19" s="122"/>
      <c r="M19" s="122"/>
      <c r="N19" s="122"/>
      <c r="O19" s="122"/>
      <c r="P19" s="122"/>
    </row>
    <row r="20" spans="2:16" x14ac:dyDescent="0.25">
      <c r="B20" s="122"/>
      <c r="C20" s="122"/>
      <c r="D20" s="122"/>
      <c r="E20" s="122"/>
      <c r="F20" s="122"/>
      <c r="G20" s="122"/>
      <c r="H20" s="122"/>
      <c r="I20" s="122"/>
      <c r="J20" s="122"/>
      <c r="K20" s="122"/>
      <c r="L20" s="122"/>
      <c r="M20" s="122"/>
      <c r="N20" s="122"/>
      <c r="O20" s="122"/>
      <c r="P20" s="122"/>
    </row>
    <row r="21" spans="2:16" x14ac:dyDescent="0.25">
      <c r="B21" s="122"/>
      <c r="C21" s="122"/>
      <c r="D21" s="122"/>
      <c r="E21" s="122"/>
      <c r="F21" s="122"/>
      <c r="G21" s="122"/>
      <c r="H21" s="122"/>
      <c r="I21" s="122"/>
      <c r="J21" s="122"/>
      <c r="K21" s="122"/>
      <c r="L21" s="122"/>
      <c r="M21" s="122"/>
      <c r="N21" s="122"/>
      <c r="O21" s="122"/>
      <c r="P21" s="122"/>
    </row>
    <row r="22" spans="2:16" x14ac:dyDescent="0.25">
      <c r="B22" s="122"/>
      <c r="C22" s="122"/>
      <c r="D22" s="122"/>
      <c r="E22" s="122"/>
      <c r="F22" s="122"/>
      <c r="G22" s="122"/>
      <c r="H22" s="122"/>
      <c r="I22" s="122"/>
      <c r="J22" s="122"/>
      <c r="K22" s="122"/>
      <c r="L22" s="122"/>
      <c r="M22" s="122"/>
      <c r="N22" s="122"/>
      <c r="O22" s="122"/>
      <c r="P22" s="122"/>
    </row>
    <row r="23" spans="2:16" x14ac:dyDescent="0.25">
      <c r="B23" s="122"/>
      <c r="C23" s="122"/>
      <c r="D23" s="122"/>
      <c r="E23" s="122"/>
      <c r="F23" s="122"/>
      <c r="G23" s="122"/>
      <c r="H23" s="122"/>
      <c r="I23" s="122"/>
      <c r="J23" s="122"/>
      <c r="K23" s="122"/>
      <c r="L23" s="122"/>
      <c r="M23" s="122"/>
      <c r="N23" s="122"/>
      <c r="O23" s="122"/>
      <c r="P23" s="122"/>
    </row>
    <row r="24" spans="2:16" x14ac:dyDescent="0.25">
      <c r="B24" s="122"/>
      <c r="C24" s="122"/>
      <c r="D24" s="122"/>
      <c r="E24" s="122"/>
      <c r="F24" s="122"/>
      <c r="G24" s="122"/>
      <c r="H24" s="122"/>
      <c r="I24" s="122"/>
      <c r="J24" s="122"/>
      <c r="K24" s="122"/>
      <c r="L24" s="122"/>
      <c r="M24" s="122"/>
      <c r="N24" s="122"/>
      <c r="O24" s="122"/>
      <c r="P24" s="122"/>
    </row>
  </sheetData>
  <sheetProtection algorithmName="SHA-512" hashValue="P59OXH+zGyhsXSvoM0LSJZ5jXExdkoCDqBWDj+V4H6zQr1ChB55umqU6E9PTqoWzxr8GIKs3wJ1zNANI/k1jyw==" saltValue="uBlI738vCmHWo/Bxwq/pIg==" spinCount="100000" sheet="1" objects="1" scenarios="1"/>
  <mergeCells count="5">
    <mergeCell ref="B6:O7"/>
    <mergeCell ref="B18:P24"/>
    <mergeCell ref="C8:D8"/>
    <mergeCell ref="E8:H8"/>
    <mergeCell ref="I8:O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K19" sqref="K19"/>
    </sheetView>
  </sheetViews>
  <sheetFormatPr defaultRowHeight="15" x14ac:dyDescent="0.25"/>
  <sheetData>
    <row r="1" spans="1:12" ht="15.75" thickBot="1" x14ac:dyDescent="0.3">
      <c r="A1" s="37"/>
      <c r="B1" s="37"/>
      <c r="C1" s="37"/>
      <c r="D1" s="37"/>
      <c r="E1" s="37"/>
      <c r="F1" s="37"/>
      <c r="G1" s="37"/>
      <c r="H1" s="37"/>
      <c r="I1" s="37"/>
      <c r="J1" s="37"/>
      <c r="K1" s="37"/>
      <c r="L1" s="37"/>
    </row>
    <row r="2" spans="1:12" x14ac:dyDescent="0.25">
      <c r="A2" s="38" t="s">
        <v>50</v>
      </c>
      <c r="B2" s="39"/>
      <c r="C2" s="39"/>
      <c r="D2" s="39"/>
      <c r="E2" s="39"/>
      <c r="F2" s="39"/>
      <c r="G2" s="39"/>
      <c r="H2" s="39"/>
      <c r="I2" s="39"/>
      <c r="J2" s="39"/>
      <c r="K2" s="39"/>
      <c r="L2" s="40"/>
    </row>
    <row r="3" spans="1:12" x14ac:dyDescent="0.25">
      <c r="A3" s="41" t="s">
        <v>51</v>
      </c>
      <c r="B3" s="42"/>
      <c r="C3" s="42"/>
      <c r="D3" s="42"/>
      <c r="E3" s="42"/>
      <c r="F3" s="42"/>
      <c r="G3" s="42"/>
      <c r="H3" s="42"/>
      <c r="I3" s="42"/>
      <c r="J3" s="42"/>
      <c r="K3" s="42"/>
      <c r="L3" s="43"/>
    </row>
    <row r="4" spans="1:12" ht="36.75" x14ac:dyDescent="0.25">
      <c r="A4" s="44"/>
      <c r="B4" s="45" t="s">
        <v>30</v>
      </c>
      <c r="C4" s="45" t="s">
        <v>31</v>
      </c>
      <c r="D4" s="45" t="s">
        <v>32</v>
      </c>
      <c r="E4" s="45" t="s">
        <v>33</v>
      </c>
      <c r="F4" s="45" t="s">
        <v>34</v>
      </c>
      <c r="G4" s="45" t="s">
        <v>0</v>
      </c>
      <c r="H4" s="45" t="s">
        <v>35</v>
      </c>
      <c r="I4" s="45" t="s">
        <v>36</v>
      </c>
      <c r="J4" s="45" t="s">
        <v>37</v>
      </c>
      <c r="K4" s="45" t="s">
        <v>38</v>
      </c>
      <c r="L4" s="56" t="s">
        <v>39</v>
      </c>
    </row>
    <row r="5" spans="1:12" x14ac:dyDescent="0.25">
      <c r="A5" s="46" t="s">
        <v>40</v>
      </c>
      <c r="B5" s="47">
        <v>1</v>
      </c>
      <c r="C5" s="47">
        <v>1</v>
      </c>
      <c r="D5" s="47">
        <v>1</v>
      </c>
      <c r="E5" s="47">
        <v>1</v>
      </c>
      <c r="F5" s="47">
        <v>10</v>
      </c>
      <c r="G5" s="47">
        <v>2</v>
      </c>
      <c r="H5" s="47">
        <v>2</v>
      </c>
      <c r="I5" s="47">
        <v>0</v>
      </c>
      <c r="J5" s="47">
        <v>0</v>
      </c>
      <c r="K5" s="47">
        <v>0</v>
      </c>
      <c r="L5" s="61">
        <v>1</v>
      </c>
    </row>
    <row r="6" spans="1:12" x14ac:dyDescent="0.25">
      <c r="A6" s="46" t="s">
        <v>41</v>
      </c>
      <c r="B6" s="47">
        <v>1</v>
      </c>
      <c r="C6" s="47">
        <v>1</v>
      </c>
      <c r="D6" s="47">
        <v>1</v>
      </c>
      <c r="E6" s="47">
        <v>1</v>
      </c>
      <c r="F6" s="47">
        <v>10</v>
      </c>
      <c r="G6" s="47">
        <v>2</v>
      </c>
      <c r="H6" s="47">
        <v>2</v>
      </c>
      <c r="I6" s="47">
        <v>0</v>
      </c>
      <c r="J6" s="47">
        <v>0</v>
      </c>
      <c r="K6" s="47">
        <v>0</v>
      </c>
      <c r="L6" s="61">
        <v>1</v>
      </c>
    </row>
    <row r="7" spans="1:12" x14ac:dyDescent="0.25">
      <c r="A7" s="46" t="s">
        <v>42</v>
      </c>
      <c r="B7" s="47">
        <v>2</v>
      </c>
      <c r="C7" s="47">
        <v>2</v>
      </c>
      <c r="D7" s="47">
        <v>2</v>
      </c>
      <c r="E7" s="47">
        <v>2</v>
      </c>
      <c r="F7" s="47">
        <v>10</v>
      </c>
      <c r="G7" s="47">
        <v>4</v>
      </c>
      <c r="H7" s="47">
        <v>4</v>
      </c>
      <c r="I7" s="47">
        <v>0</v>
      </c>
      <c r="J7" s="47">
        <v>0</v>
      </c>
      <c r="K7" s="47">
        <v>0</v>
      </c>
      <c r="L7" s="61">
        <v>2</v>
      </c>
    </row>
    <row r="8" spans="1:12" x14ac:dyDescent="0.25">
      <c r="A8" s="46" t="s">
        <v>43</v>
      </c>
      <c r="B8" s="47">
        <v>1</v>
      </c>
      <c r="C8" s="47">
        <v>1</v>
      </c>
      <c r="D8" s="47">
        <v>1</v>
      </c>
      <c r="E8" s="47">
        <v>1</v>
      </c>
      <c r="F8" s="47">
        <v>10</v>
      </c>
      <c r="G8" s="47">
        <v>2</v>
      </c>
      <c r="H8" s="47">
        <v>2</v>
      </c>
      <c r="I8" s="47">
        <v>0</v>
      </c>
      <c r="J8" s="47">
        <v>0</v>
      </c>
      <c r="K8" s="47">
        <v>0</v>
      </c>
      <c r="L8" s="61">
        <v>1</v>
      </c>
    </row>
    <row r="9" spans="1:12" x14ac:dyDescent="0.25">
      <c r="A9" s="46" t="s">
        <v>44</v>
      </c>
      <c r="B9" s="47">
        <v>1</v>
      </c>
      <c r="C9" s="47">
        <v>1</v>
      </c>
      <c r="D9" s="47">
        <v>1</v>
      </c>
      <c r="E9" s="47">
        <v>1</v>
      </c>
      <c r="F9" s="47">
        <v>10</v>
      </c>
      <c r="G9" s="47">
        <v>2</v>
      </c>
      <c r="H9" s="47">
        <v>2</v>
      </c>
      <c r="I9" s="47">
        <v>0</v>
      </c>
      <c r="J9" s="47">
        <v>0</v>
      </c>
      <c r="K9" s="47">
        <v>0</v>
      </c>
      <c r="L9" s="61">
        <v>1</v>
      </c>
    </row>
    <row r="10" spans="1:12" x14ac:dyDescent="0.25">
      <c r="A10" s="46" t="s">
        <v>45</v>
      </c>
      <c r="B10" s="47">
        <v>2</v>
      </c>
      <c r="C10" s="47">
        <v>2</v>
      </c>
      <c r="D10" s="47">
        <v>2</v>
      </c>
      <c r="E10" s="47">
        <v>2</v>
      </c>
      <c r="F10" s="47">
        <v>10</v>
      </c>
      <c r="G10" s="47">
        <v>4</v>
      </c>
      <c r="H10" s="47">
        <v>4</v>
      </c>
      <c r="I10" s="47">
        <v>0</v>
      </c>
      <c r="J10" s="47">
        <v>0</v>
      </c>
      <c r="K10" s="47">
        <v>0</v>
      </c>
      <c r="L10" s="61">
        <v>2</v>
      </c>
    </row>
    <row r="11" spans="1:12" x14ac:dyDescent="0.25">
      <c r="A11" s="46" t="s">
        <v>46</v>
      </c>
      <c r="B11" s="47">
        <v>1</v>
      </c>
      <c r="C11" s="47">
        <v>1</v>
      </c>
      <c r="D11" s="47">
        <v>1</v>
      </c>
      <c r="E11" s="47">
        <v>1</v>
      </c>
      <c r="F11" s="47">
        <v>2</v>
      </c>
      <c r="G11" s="47">
        <v>2</v>
      </c>
      <c r="H11" s="47">
        <v>2</v>
      </c>
      <c r="I11" s="47">
        <v>0</v>
      </c>
      <c r="J11" s="47">
        <v>0</v>
      </c>
      <c r="K11" s="47">
        <v>0</v>
      </c>
      <c r="L11" s="61">
        <v>1</v>
      </c>
    </row>
    <row r="12" spans="1:12" x14ac:dyDescent="0.25">
      <c r="A12" s="46" t="s">
        <v>47</v>
      </c>
      <c r="B12" s="47">
        <v>1</v>
      </c>
      <c r="C12" s="47">
        <v>1</v>
      </c>
      <c r="D12" s="47">
        <v>1</v>
      </c>
      <c r="E12" s="47">
        <v>1</v>
      </c>
      <c r="F12" s="47">
        <v>2</v>
      </c>
      <c r="G12" s="47">
        <v>2</v>
      </c>
      <c r="H12" s="47">
        <v>2</v>
      </c>
      <c r="I12" s="47">
        <v>0</v>
      </c>
      <c r="J12" s="47">
        <v>0</v>
      </c>
      <c r="K12" s="47">
        <v>0</v>
      </c>
      <c r="L12" s="61">
        <v>1</v>
      </c>
    </row>
    <row r="13" spans="1:12" x14ac:dyDescent="0.25">
      <c r="A13" s="46" t="s">
        <v>48</v>
      </c>
      <c r="B13" s="47">
        <v>1</v>
      </c>
      <c r="C13" s="47">
        <v>1</v>
      </c>
      <c r="D13" s="47">
        <v>1</v>
      </c>
      <c r="E13" s="47">
        <v>1</v>
      </c>
      <c r="F13" s="47">
        <v>2</v>
      </c>
      <c r="G13" s="47">
        <v>2</v>
      </c>
      <c r="H13" s="47">
        <v>2</v>
      </c>
      <c r="I13" s="47">
        <v>0</v>
      </c>
      <c r="J13" s="47">
        <v>0</v>
      </c>
      <c r="K13" s="47">
        <v>0</v>
      </c>
      <c r="L13" s="61">
        <v>1</v>
      </c>
    </row>
    <row r="14" spans="1:12" x14ac:dyDescent="0.25">
      <c r="A14" s="46" t="s">
        <v>1</v>
      </c>
      <c r="B14" s="47">
        <v>2</v>
      </c>
      <c r="C14" s="47">
        <v>0</v>
      </c>
      <c r="D14" s="47">
        <v>2</v>
      </c>
      <c r="E14" s="47">
        <v>2</v>
      </c>
      <c r="F14" s="47">
        <v>12</v>
      </c>
      <c r="G14" s="47">
        <v>12</v>
      </c>
      <c r="H14" s="47">
        <v>12</v>
      </c>
      <c r="I14" s="47">
        <v>0</v>
      </c>
      <c r="J14" s="47">
        <v>4</v>
      </c>
      <c r="K14" s="47">
        <v>6</v>
      </c>
      <c r="L14" s="61">
        <v>2</v>
      </c>
    </row>
    <row r="15" spans="1:12" x14ac:dyDescent="0.25">
      <c r="A15" s="46" t="s">
        <v>49</v>
      </c>
      <c r="B15" s="48">
        <v>13</v>
      </c>
      <c r="C15" s="48">
        <v>11</v>
      </c>
      <c r="D15" s="48">
        <v>13</v>
      </c>
      <c r="E15" s="48">
        <v>13</v>
      </c>
      <c r="F15" s="48">
        <v>78</v>
      </c>
      <c r="G15" s="48">
        <v>34</v>
      </c>
      <c r="H15" s="48">
        <v>34</v>
      </c>
      <c r="I15" s="48">
        <v>0.5</v>
      </c>
      <c r="J15" s="48">
        <v>4</v>
      </c>
      <c r="K15" s="48">
        <v>6</v>
      </c>
      <c r="L15" s="62">
        <v>13</v>
      </c>
    </row>
    <row r="16" spans="1:12" x14ac:dyDescent="0.25">
      <c r="A16" s="46"/>
      <c r="B16" s="48"/>
      <c r="C16" s="48"/>
      <c r="D16" s="48"/>
      <c r="E16" s="48"/>
      <c r="F16" s="48"/>
      <c r="G16" s="48"/>
      <c r="H16" s="48"/>
      <c r="I16" s="48"/>
      <c r="J16" s="48"/>
      <c r="K16" s="48"/>
      <c r="L16" s="43"/>
    </row>
    <row r="17" spans="1:12" x14ac:dyDescent="0.25">
      <c r="A17" s="46" t="s">
        <v>52</v>
      </c>
      <c r="B17" s="47"/>
      <c r="C17" s="47"/>
      <c r="D17" s="47"/>
      <c r="E17" s="47"/>
      <c r="F17" s="47"/>
      <c r="G17" s="47"/>
      <c r="H17" s="47"/>
      <c r="I17" s="47"/>
      <c r="J17" s="47"/>
      <c r="K17" s="47"/>
      <c r="L17" s="43"/>
    </row>
    <row r="18" spans="1:12" x14ac:dyDescent="0.25">
      <c r="A18" s="44" t="s">
        <v>53</v>
      </c>
      <c r="B18" s="49" t="s">
        <v>54</v>
      </c>
      <c r="C18" s="47"/>
      <c r="D18" s="47"/>
      <c r="E18" s="47"/>
      <c r="F18" s="47"/>
      <c r="G18" s="47"/>
      <c r="H18" s="47"/>
      <c r="I18" s="47"/>
      <c r="J18" s="47"/>
      <c r="K18" s="47"/>
      <c r="L18" s="43"/>
    </row>
    <row r="19" spans="1:12" x14ac:dyDescent="0.25">
      <c r="A19" s="44" t="s">
        <v>55</v>
      </c>
      <c r="B19" s="49">
        <v>18</v>
      </c>
      <c r="C19" s="47"/>
      <c r="D19" s="47"/>
      <c r="E19" s="47"/>
      <c r="F19" s="47"/>
      <c r="G19" s="47"/>
      <c r="H19" s="47"/>
      <c r="I19" s="47"/>
      <c r="J19" s="47"/>
      <c r="K19" s="47"/>
      <c r="L19" s="43"/>
    </row>
    <row r="20" spans="1:12" x14ac:dyDescent="0.25">
      <c r="A20" s="44" t="s">
        <v>56</v>
      </c>
      <c r="B20" s="49">
        <v>18</v>
      </c>
      <c r="C20" s="47"/>
      <c r="D20" s="47"/>
      <c r="E20" s="47"/>
      <c r="F20" s="47"/>
      <c r="G20" s="47"/>
      <c r="H20" s="47"/>
      <c r="I20" s="47"/>
      <c r="J20" s="47"/>
      <c r="K20" s="47"/>
      <c r="L20" s="43"/>
    </row>
    <row r="21" spans="1:12" x14ac:dyDescent="0.25">
      <c r="A21" s="44" t="s">
        <v>57</v>
      </c>
      <c r="B21" s="49" t="s">
        <v>58</v>
      </c>
      <c r="C21" s="47"/>
      <c r="D21" s="47"/>
      <c r="E21" s="47"/>
      <c r="F21" s="47"/>
      <c r="G21" s="47"/>
      <c r="H21" s="47"/>
      <c r="I21" s="47"/>
      <c r="J21" s="47"/>
      <c r="K21" s="47"/>
      <c r="L21" s="43"/>
    </row>
    <row r="22" spans="1:12" x14ac:dyDescent="0.25">
      <c r="A22" s="44" t="s">
        <v>59</v>
      </c>
      <c r="B22" s="49" t="s">
        <v>60</v>
      </c>
      <c r="C22" s="47"/>
      <c r="D22" s="47"/>
      <c r="E22" s="47"/>
      <c r="F22" s="47"/>
      <c r="G22" s="47"/>
      <c r="H22" s="47"/>
      <c r="I22" s="47"/>
      <c r="J22" s="47"/>
      <c r="K22" s="47"/>
      <c r="L22" s="43"/>
    </row>
    <row r="23" spans="1:12" x14ac:dyDescent="0.25">
      <c r="A23" s="44" t="s">
        <v>61</v>
      </c>
      <c r="B23" s="49" t="s">
        <v>62</v>
      </c>
      <c r="C23" s="50" t="s">
        <v>63</v>
      </c>
      <c r="D23" s="47"/>
      <c r="E23" s="47"/>
      <c r="F23" s="47"/>
      <c r="G23" s="47"/>
      <c r="H23" s="47"/>
      <c r="I23" s="47"/>
      <c r="J23" s="47"/>
      <c r="K23" s="47"/>
      <c r="L23" s="43"/>
    </row>
    <row r="24" spans="1:12" ht="15.75" thickBot="1" x14ac:dyDescent="0.3">
      <c r="A24" s="51" t="s">
        <v>64</v>
      </c>
      <c r="B24" s="52">
        <v>1</v>
      </c>
      <c r="C24" s="53"/>
      <c r="D24" s="53"/>
      <c r="E24" s="53"/>
      <c r="F24" s="53"/>
      <c r="G24" s="53"/>
      <c r="H24" s="53"/>
      <c r="I24" s="53"/>
      <c r="J24" s="53"/>
      <c r="K24" s="53"/>
      <c r="L24" s="54"/>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ht="15.75" thickBot="1" x14ac:dyDescent="0.3">
      <c r="A32" s="37"/>
      <c r="B32" s="37"/>
      <c r="C32" s="37"/>
      <c r="D32" s="37"/>
      <c r="E32" s="37"/>
      <c r="F32" s="37"/>
      <c r="G32" s="37"/>
      <c r="H32" s="37"/>
      <c r="I32" s="37"/>
      <c r="J32" s="37"/>
      <c r="K32" s="37"/>
      <c r="L32" s="37"/>
    </row>
    <row r="33" spans="1:12" x14ac:dyDescent="0.25">
      <c r="A33" s="38" t="s">
        <v>65</v>
      </c>
      <c r="B33" s="55"/>
      <c r="C33" s="55"/>
      <c r="D33" s="55"/>
      <c r="E33" s="55"/>
      <c r="F33" s="55"/>
      <c r="G33" s="55"/>
      <c r="H33" s="55"/>
      <c r="I33" s="55"/>
      <c r="J33" s="39"/>
      <c r="K33" s="39"/>
      <c r="L33" s="40"/>
    </row>
    <row r="34" spans="1:12" x14ac:dyDescent="0.25">
      <c r="A34" s="41" t="s">
        <v>66</v>
      </c>
      <c r="B34" s="42"/>
      <c r="C34" s="42"/>
      <c r="D34" s="42"/>
      <c r="E34" s="42"/>
      <c r="F34" s="42"/>
      <c r="G34" s="42"/>
      <c r="H34" s="42"/>
      <c r="I34" s="42"/>
      <c r="J34" s="42"/>
      <c r="K34" s="42"/>
      <c r="L34" s="43"/>
    </row>
    <row r="35" spans="1:12" ht="36.75" x14ac:dyDescent="0.25">
      <c r="A35" s="44"/>
      <c r="B35" s="45" t="s">
        <v>30</v>
      </c>
      <c r="C35" s="45" t="s">
        <v>31</v>
      </c>
      <c r="D35" s="45" t="s">
        <v>32</v>
      </c>
      <c r="E35" s="45" t="s">
        <v>33</v>
      </c>
      <c r="F35" s="45" t="s">
        <v>34</v>
      </c>
      <c r="G35" s="45" t="s">
        <v>0</v>
      </c>
      <c r="H35" s="45" t="s">
        <v>35</v>
      </c>
      <c r="I35" s="45" t="s">
        <v>36</v>
      </c>
      <c r="J35" s="45" t="s">
        <v>37</v>
      </c>
      <c r="K35" s="45" t="s">
        <v>67</v>
      </c>
      <c r="L35" s="56" t="s">
        <v>38</v>
      </c>
    </row>
    <row r="36" spans="1:12" x14ac:dyDescent="0.25">
      <c r="A36" s="46" t="s">
        <v>40</v>
      </c>
      <c r="B36" s="42">
        <v>0</v>
      </c>
      <c r="C36" s="42">
        <v>0</v>
      </c>
      <c r="D36" s="42">
        <v>0</v>
      </c>
      <c r="E36" s="42">
        <v>0</v>
      </c>
      <c r="F36" s="42">
        <v>12</v>
      </c>
      <c r="G36" s="42">
        <v>4</v>
      </c>
      <c r="H36" s="42">
        <v>4</v>
      </c>
      <c r="I36" s="42">
        <v>0</v>
      </c>
      <c r="J36" s="42">
        <v>2</v>
      </c>
      <c r="K36" s="42">
        <v>0</v>
      </c>
      <c r="L36" s="43">
        <v>2</v>
      </c>
    </row>
    <row r="37" spans="1:12" x14ac:dyDescent="0.25">
      <c r="A37" s="46" t="s">
        <v>41</v>
      </c>
      <c r="B37" s="42">
        <v>0</v>
      </c>
      <c r="C37" s="42">
        <v>0</v>
      </c>
      <c r="D37" s="42">
        <v>0</v>
      </c>
      <c r="E37" s="42">
        <v>0</v>
      </c>
      <c r="F37" s="42">
        <v>12</v>
      </c>
      <c r="G37" s="42">
        <v>4</v>
      </c>
      <c r="H37" s="42">
        <v>4</v>
      </c>
      <c r="I37" s="42">
        <v>0</v>
      </c>
      <c r="J37" s="42">
        <v>2</v>
      </c>
      <c r="K37" s="42">
        <v>0</v>
      </c>
      <c r="L37" s="43">
        <v>2</v>
      </c>
    </row>
    <row r="38" spans="1:12" x14ac:dyDescent="0.25">
      <c r="A38" s="46" t="s">
        <v>42</v>
      </c>
      <c r="B38" s="42">
        <v>0</v>
      </c>
      <c r="C38" s="42">
        <v>0</v>
      </c>
      <c r="D38" s="42">
        <v>0</v>
      </c>
      <c r="E38" s="42">
        <v>0</v>
      </c>
      <c r="F38" s="42">
        <v>12</v>
      </c>
      <c r="G38" s="42">
        <v>4</v>
      </c>
      <c r="H38" s="42">
        <v>4</v>
      </c>
      <c r="I38" s="42">
        <v>0</v>
      </c>
      <c r="J38" s="42">
        <v>2</v>
      </c>
      <c r="K38" s="42">
        <v>0</v>
      </c>
      <c r="L38" s="43">
        <v>2</v>
      </c>
    </row>
    <row r="39" spans="1:12" x14ac:dyDescent="0.25">
      <c r="A39" s="46" t="s">
        <v>43</v>
      </c>
      <c r="B39" s="42">
        <v>0</v>
      </c>
      <c r="C39" s="42">
        <v>0</v>
      </c>
      <c r="D39" s="42">
        <v>0</v>
      </c>
      <c r="E39" s="42">
        <v>0</v>
      </c>
      <c r="F39" s="42">
        <v>12</v>
      </c>
      <c r="G39" s="42">
        <v>4</v>
      </c>
      <c r="H39" s="42">
        <v>4</v>
      </c>
      <c r="I39" s="42">
        <v>0</v>
      </c>
      <c r="J39" s="42">
        <v>2</v>
      </c>
      <c r="K39" s="42">
        <v>0</v>
      </c>
      <c r="L39" s="43">
        <v>2</v>
      </c>
    </row>
    <row r="40" spans="1:12" x14ac:dyDescent="0.25">
      <c r="A40" s="46" t="s">
        <v>44</v>
      </c>
      <c r="B40" s="42">
        <v>0</v>
      </c>
      <c r="C40" s="42">
        <v>0</v>
      </c>
      <c r="D40" s="42">
        <v>0</v>
      </c>
      <c r="E40" s="42">
        <v>0</v>
      </c>
      <c r="F40" s="42">
        <v>12</v>
      </c>
      <c r="G40" s="42">
        <v>4</v>
      </c>
      <c r="H40" s="42">
        <v>4</v>
      </c>
      <c r="I40" s="42">
        <v>0</v>
      </c>
      <c r="J40" s="42">
        <v>2</v>
      </c>
      <c r="K40" s="42">
        <v>0</v>
      </c>
      <c r="L40" s="43">
        <v>2</v>
      </c>
    </row>
    <row r="41" spans="1:12" x14ac:dyDescent="0.25">
      <c r="A41" s="46" t="s">
        <v>45</v>
      </c>
      <c r="B41" s="42">
        <v>0</v>
      </c>
      <c r="C41" s="42">
        <v>0</v>
      </c>
      <c r="D41" s="42">
        <v>0</v>
      </c>
      <c r="E41" s="42">
        <v>0</v>
      </c>
      <c r="F41" s="42">
        <v>12</v>
      </c>
      <c r="G41" s="42">
        <v>4</v>
      </c>
      <c r="H41" s="42">
        <v>4</v>
      </c>
      <c r="I41" s="42">
        <v>0</v>
      </c>
      <c r="J41" s="42">
        <v>2</v>
      </c>
      <c r="K41" s="42">
        <v>0</v>
      </c>
      <c r="L41" s="43">
        <v>2</v>
      </c>
    </row>
    <row r="42" spans="1:12" x14ac:dyDescent="0.25">
      <c r="A42" s="46" t="s">
        <v>46</v>
      </c>
      <c r="B42" s="42">
        <v>1</v>
      </c>
      <c r="C42" s="42">
        <v>1</v>
      </c>
      <c r="D42" s="42">
        <v>0</v>
      </c>
      <c r="E42" s="42">
        <v>0</v>
      </c>
      <c r="F42" s="42">
        <v>2</v>
      </c>
      <c r="G42" s="42">
        <v>2</v>
      </c>
      <c r="H42" s="42">
        <v>2</v>
      </c>
      <c r="I42" s="42">
        <v>0</v>
      </c>
      <c r="J42" s="42">
        <v>0</v>
      </c>
      <c r="K42" s="42">
        <v>0</v>
      </c>
      <c r="L42" s="43">
        <v>0</v>
      </c>
    </row>
    <row r="43" spans="1:12" x14ac:dyDescent="0.25">
      <c r="A43" s="46" t="s">
        <v>47</v>
      </c>
      <c r="B43" s="42">
        <v>0</v>
      </c>
      <c r="C43" s="42">
        <v>0</v>
      </c>
      <c r="D43" s="42">
        <v>0</v>
      </c>
      <c r="E43" s="42">
        <v>0</v>
      </c>
      <c r="F43" s="42">
        <v>2</v>
      </c>
      <c r="G43" s="42">
        <v>2</v>
      </c>
      <c r="H43" s="42">
        <v>2</v>
      </c>
      <c r="I43" s="42">
        <v>0</v>
      </c>
      <c r="J43" s="42">
        <v>0</v>
      </c>
      <c r="K43" s="42">
        <v>1</v>
      </c>
      <c r="L43" s="43">
        <v>1</v>
      </c>
    </row>
    <row r="44" spans="1:12" x14ac:dyDescent="0.25">
      <c r="A44" s="46" t="s">
        <v>48</v>
      </c>
      <c r="B44" s="42">
        <v>0</v>
      </c>
      <c r="C44" s="42">
        <v>0</v>
      </c>
      <c r="D44" s="42">
        <v>0</v>
      </c>
      <c r="E44" s="42">
        <v>0</v>
      </c>
      <c r="F44" s="42">
        <v>2</v>
      </c>
      <c r="G44" s="42">
        <v>2</v>
      </c>
      <c r="H44" s="42">
        <v>2</v>
      </c>
      <c r="I44" s="42">
        <v>0</v>
      </c>
      <c r="J44" s="42">
        <v>0</v>
      </c>
      <c r="K44" s="42">
        <v>1</v>
      </c>
      <c r="L44" s="43">
        <v>1</v>
      </c>
    </row>
    <row r="45" spans="1:12" x14ac:dyDescent="0.25">
      <c r="A45" s="46" t="s">
        <v>1</v>
      </c>
      <c r="B45" s="42">
        <v>0</v>
      </c>
      <c r="C45" s="42">
        <v>0</v>
      </c>
      <c r="D45" s="42">
        <v>0</v>
      </c>
      <c r="E45" s="42">
        <v>0</v>
      </c>
      <c r="F45" s="42">
        <v>0</v>
      </c>
      <c r="G45" s="42">
        <v>0</v>
      </c>
      <c r="H45" s="42">
        <v>0</v>
      </c>
      <c r="I45" s="42">
        <v>0</v>
      </c>
      <c r="J45" s="42">
        <v>0</v>
      </c>
      <c r="K45" s="42">
        <v>0</v>
      </c>
      <c r="L45" s="43">
        <v>0</v>
      </c>
    </row>
    <row r="46" spans="1:12" x14ac:dyDescent="0.25">
      <c r="A46" s="46" t="s">
        <v>49</v>
      </c>
      <c r="B46" s="59">
        <v>1</v>
      </c>
      <c r="C46" s="59">
        <v>1</v>
      </c>
      <c r="D46" s="59">
        <v>0</v>
      </c>
      <c r="E46" s="59">
        <v>0</v>
      </c>
      <c r="F46" s="59">
        <v>78</v>
      </c>
      <c r="G46" s="59">
        <v>30</v>
      </c>
      <c r="H46" s="59">
        <v>30</v>
      </c>
      <c r="I46" s="59">
        <v>0.25</v>
      </c>
      <c r="J46" s="59">
        <v>12</v>
      </c>
      <c r="K46" s="59">
        <v>2</v>
      </c>
      <c r="L46" s="60">
        <v>14</v>
      </c>
    </row>
    <row r="47" spans="1:12" x14ac:dyDescent="0.25">
      <c r="A47" s="57"/>
      <c r="B47" s="42"/>
      <c r="C47" s="42"/>
      <c r="D47" s="42"/>
      <c r="E47" s="42"/>
      <c r="F47" s="42"/>
      <c r="G47" s="42"/>
      <c r="H47" s="42"/>
      <c r="I47" s="42"/>
      <c r="J47" s="42"/>
      <c r="K47" s="42"/>
      <c r="L47" s="43"/>
    </row>
    <row r="48" spans="1:12" x14ac:dyDescent="0.25">
      <c r="A48" s="57"/>
      <c r="B48" s="42"/>
      <c r="C48" s="42"/>
      <c r="D48" s="42"/>
      <c r="E48" s="42"/>
      <c r="F48" s="42"/>
      <c r="G48" s="42"/>
      <c r="H48" s="42"/>
      <c r="I48" s="42"/>
      <c r="J48" s="42"/>
      <c r="K48" s="42"/>
      <c r="L48" s="43"/>
    </row>
    <row r="49" spans="1:12" x14ac:dyDescent="0.25">
      <c r="A49" s="46" t="s">
        <v>52</v>
      </c>
      <c r="B49" s="42"/>
      <c r="C49" s="42"/>
      <c r="D49" s="42"/>
      <c r="E49" s="42"/>
      <c r="F49" s="42"/>
      <c r="G49" s="42"/>
      <c r="H49" s="42"/>
      <c r="I49" s="42"/>
      <c r="J49" s="42"/>
      <c r="K49" s="42"/>
      <c r="L49" s="43"/>
    </row>
    <row r="50" spans="1:12" x14ac:dyDescent="0.25">
      <c r="A50" s="44" t="s">
        <v>53</v>
      </c>
      <c r="B50" s="47" t="s">
        <v>68</v>
      </c>
      <c r="C50" s="42"/>
      <c r="D50" s="42"/>
      <c r="E50" s="42"/>
      <c r="F50" s="42"/>
      <c r="G50" s="42"/>
      <c r="H50" s="42"/>
      <c r="I50" s="42"/>
      <c r="J50" s="42"/>
      <c r="K50" s="42"/>
      <c r="L50" s="43"/>
    </row>
    <row r="51" spans="1:12" x14ac:dyDescent="0.25">
      <c r="A51" s="44" t="s">
        <v>55</v>
      </c>
      <c r="B51" s="47">
        <v>0</v>
      </c>
      <c r="C51" s="42"/>
      <c r="D51" s="42"/>
      <c r="E51" s="42"/>
      <c r="F51" s="42"/>
      <c r="G51" s="42"/>
      <c r="H51" s="42"/>
      <c r="I51" s="42"/>
      <c r="J51" s="42"/>
      <c r="K51" s="42"/>
      <c r="L51" s="43"/>
    </row>
    <row r="52" spans="1:12" x14ac:dyDescent="0.25">
      <c r="A52" s="44" t="s">
        <v>56</v>
      </c>
      <c r="B52" s="47">
        <v>0</v>
      </c>
      <c r="C52" s="42"/>
      <c r="D52" s="42"/>
      <c r="E52" s="42"/>
      <c r="F52" s="42"/>
      <c r="G52" s="42"/>
      <c r="H52" s="42"/>
      <c r="I52" s="42"/>
      <c r="J52" s="42"/>
      <c r="K52" s="42"/>
      <c r="L52" s="43"/>
    </row>
    <row r="53" spans="1:12" x14ac:dyDescent="0.25">
      <c r="A53" s="44" t="s">
        <v>57</v>
      </c>
      <c r="B53" s="47" t="s">
        <v>60</v>
      </c>
      <c r="C53" s="42"/>
      <c r="D53" s="42"/>
      <c r="E53" s="42"/>
      <c r="F53" s="42"/>
      <c r="G53" s="42"/>
      <c r="H53" s="42"/>
      <c r="I53" s="42"/>
      <c r="J53" s="42"/>
      <c r="K53" s="42"/>
      <c r="L53" s="43"/>
    </row>
    <row r="54" spans="1:12" x14ac:dyDescent="0.25">
      <c r="A54" s="44" t="s">
        <v>59</v>
      </c>
      <c r="B54" s="47" t="s">
        <v>62</v>
      </c>
      <c r="C54" s="42"/>
      <c r="D54" s="42"/>
      <c r="E54" s="42"/>
      <c r="F54" s="42"/>
      <c r="G54" s="42"/>
      <c r="H54" s="42"/>
      <c r="I54" s="42"/>
      <c r="J54" s="42"/>
      <c r="K54" s="42"/>
      <c r="L54" s="43"/>
    </row>
    <row r="55" spans="1:12" x14ac:dyDescent="0.25">
      <c r="A55" s="44" t="s">
        <v>61</v>
      </c>
      <c r="B55" s="47" t="s">
        <v>62</v>
      </c>
      <c r="C55" s="50" t="s">
        <v>63</v>
      </c>
      <c r="D55" s="42"/>
      <c r="E55" s="42"/>
      <c r="F55" s="42"/>
      <c r="G55" s="42"/>
      <c r="H55" s="42"/>
      <c r="I55" s="42"/>
      <c r="J55" s="42"/>
      <c r="K55" s="42"/>
      <c r="L55" s="43"/>
    </row>
    <row r="56" spans="1:12" ht="15.75" thickBot="1" x14ac:dyDescent="0.3">
      <c r="A56" s="51" t="s">
        <v>64</v>
      </c>
      <c r="B56" s="53">
        <v>0</v>
      </c>
      <c r="C56" s="58"/>
      <c r="D56" s="58"/>
      <c r="E56" s="58"/>
      <c r="F56" s="58"/>
      <c r="G56" s="58"/>
      <c r="H56" s="58"/>
      <c r="I56" s="58"/>
      <c r="J56" s="58"/>
      <c r="K56" s="58"/>
      <c r="L56"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7"/>
  <sheetViews>
    <sheetView topLeftCell="C18" workbookViewId="0">
      <selection activeCell="H37" sqref="H37"/>
    </sheetView>
  </sheetViews>
  <sheetFormatPr defaultRowHeight="15" x14ac:dyDescent="0.25"/>
  <cols>
    <col min="1" max="1" width="20.42578125" style="67" customWidth="1"/>
    <col min="2" max="2" width="31.28515625" style="67" customWidth="1"/>
    <col min="3" max="3" width="18.7109375" style="67" customWidth="1"/>
    <col min="4" max="4" width="17.42578125" style="67" customWidth="1"/>
    <col min="5" max="5" width="18.28515625" style="67" customWidth="1"/>
    <col min="6" max="7" width="9.140625" style="67"/>
    <col min="8" max="8" width="37.85546875" style="67" customWidth="1"/>
    <col min="9" max="16384" width="9.140625" style="67"/>
  </cols>
  <sheetData>
    <row r="2" spans="1:12" ht="30" x14ac:dyDescent="0.25">
      <c r="A2" s="67" t="s">
        <v>89</v>
      </c>
      <c r="B2" s="82" t="s">
        <v>84</v>
      </c>
    </row>
    <row r="3" spans="1:12" x14ac:dyDescent="0.25">
      <c r="B3" s="68"/>
      <c r="C3" s="70" t="s">
        <v>73</v>
      </c>
      <c r="D3" s="70" t="s">
        <v>12</v>
      </c>
      <c r="E3" s="70" t="s">
        <v>14</v>
      </c>
      <c r="G3" s="64"/>
      <c r="H3" s="64"/>
      <c r="I3" s="64"/>
      <c r="J3" s="64"/>
      <c r="K3" s="64"/>
    </row>
    <row r="4" spans="1:12" ht="30" x14ac:dyDescent="0.25">
      <c r="B4" s="70" t="s">
        <v>75</v>
      </c>
      <c r="C4" s="29" t="s">
        <v>86</v>
      </c>
      <c r="D4" s="28">
        <v>2</v>
      </c>
      <c r="E4" s="76">
        <v>12</v>
      </c>
      <c r="G4" s="64"/>
      <c r="H4" s="78"/>
      <c r="I4" s="79"/>
      <c r="J4" s="79"/>
      <c r="K4" s="79"/>
      <c r="L4" s="74"/>
    </row>
    <row r="5" spans="1:12" x14ac:dyDescent="0.25">
      <c r="B5" s="70" t="s">
        <v>13</v>
      </c>
      <c r="C5" s="28">
        <v>2</v>
      </c>
      <c r="D5" s="28">
        <v>2</v>
      </c>
      <c r="E5" s="76">
        <v>4</v>
      </c>
      <c r="G5" s="64"/>
      <c r="H5" s="79"/>
      <c r="I5" s="79"/>
      <c r="J5" s="79"/>
      <c r="K5" s="80"/>
      <c r="L5" s="74"/>
    </row>
    <row r="6" spans="1:12" x14ac:dyDescent="0.25">
      <c r="B6" s="70" t="s">
        <v>77</v>
      </c>
      <c r="C6" s="28">
        <v>2</v>
      </c>
      <c r="D6" s="28">
        <v>2</v>
      </c>
      <c r="E6" s="76">
        <v>4</v>
      </c>
      <c r="G6" s="64"/>
      <c r="H6" s="79"/>
      <c r="I6" s="79"/>
      <c r="J6" s="79"/>
      <c r="K6" s="80"/>
      <c r="L6" s="74"/>
    </row>
    <row r="7" spans="1:12" ht="45" x14ac:dyDescent="0.25">
      <c r="B7" s="70" t="s">
        <v>80</v>
      </c>
      <c r="C7" s="28">
        <v>1</v>
      </c>
      <c r="D7" s="28">
        <v>2</v>
      </c>
      <c r="E7" s="76">
        <v>2</v>
      </c>
      <c r="G7" s="64"/>
      <c r="H7" s="79"/>
      <c r="I7" s="79"/>
      <c r="J7" s="79"/>
      <c r="K7" s="80"/>
      <c r="L7" s="74"/>
    </row>
    <row r="8" spans="1:12" ht="30" x14ac:dyDescent="0.25">
      <c r="B8" s="70" t="s">
        <v>76</v>
      </c>
      <c r="C8" s="28">
        <v>2</v>
      </c>
      <c r="D8" s="28">
        <v>2</v>
      </c>
      <c r="E8" s="76">
        <v>4</v>
      </c>
      <c r="G8" s="64"/>
      <c r="H8" s="81"/>
      <c r="I8" s="79"/>
      <c r="J8" s="79"/>
      <c r="K8" s="80"/>
      <c r="L8" s="74"/>
    </row>
    <row r="9" spans="1:12" x14ac:dyDescent="0.25">
      <c r="B9" s="70" t="s">
        <v>82</v>
      </c>
      <c r="C9" s="77"/>
      <c r="D9" s="77"/>
      <c r="E9" s="76" t="s">
        <v>87</v>
      </c>
      <c r="G9" s="64"/>
      <c r="H9" s="79"/>
      <c r="I9" s="79"/>
      <c r="J9" s="79"/>
      <c r="K9" s="80"/>
      <c r="L9" s="74"/>
    </row>
    <row r="10" spans="1:12" x14ac:dyDescent="0.25">
      <c r="B10" s="73"/>
      <c r="C10" s="75"/>
      <c r="D10" s="75"/>
      <c r="E10" s="75"/>
      <c r="G10" s="64"/>
      <c r="H10" s="79"/>
      <c r="I10" s="81"/>
      <c r="J10" s="81"/>
      <c r="K10" s="80"/>
      <c r="L10" s="74"/>
    </row>
    <row r="11" spans="1:12" x14ac:dyDescent="0.25">
      <c r="H11" s="74"/>
      <c r="I11" s="74"/>
      <c r="J11" s="74"/>
      <c r="K11" s="74"/>
      <c r="L11" s="74"/>
    </row>
    <row r="12" spans="1:12" ht="30" x14ac:dyDescent="0.25">
      <c r="A12" s="67" t="s">
        <v>90</v>
      </c>
      <c r="B12" s="82" t="s">
        <v>85</v>
      </c>
    </row>
    <row r="13" spans="1:12" ht="30" x14ac:dyDescent="0.25">
      <c r="B13" s="69"/>
      <c r="C13" s="70" t="s">
        <v>73</v>
      </c>
      <c r="D13" s="70" t="s">
        <v>74</v>
      </c>
      <c r="E13" s="70" t="s">
        <v>14</v>
      </c>
    </row>
    <row r="14" spans="1:12" x14ac:dyDescent="0.25">
      <c r="B14" s="70" t="s">
        <v>75</v>
      </c>
      <c r="C14" s="29">
        <v>3</v>
      </c>
      <c r="D14" s="29">
        <v>2</v>
      </c>
      <c r="E14" s="71">
        <v>6</v>
      </c>
    </row>
    <row r="15" spans="1:12" x14ac:dyDescent="0.25">
      <c r="B15" s="70" t="s">
        <v>13</v>
      </c>
      <c r="C15" s="29">
        <v>1</v>
      </c>
      <c r="D15" s="29">
        <v>2</v>
      </c>
      <c r="E15" s="71">
        <v>2</v>
      </c>
    </row>
    <row r="16" spans="1:12" ht="30" x14ac:dyDescent="0.25">
      <c r="B16" s="70" t="s">
        <v>77</v>
      </c>
      <c r="C16" s="29">
        <v>2</v>
      </c>
      <c r="D16" s="29" t="s">
        <v>78</v>
      </c>
      <c r="E16" s="71" t="s">
        <v>79</v>
      </c>
    </row>
    <row r="17" spans="1:15" ht="90" x14ac:dyDescent="0.25">
      <c r="B17" s="70" t="s">
        <v>80</v>
      </c>
      <c r="C17" s="29">
        <v>1</v>
      </c>
      <c r="D17" s="29" t="s">
        <v>81</v>
      </c>
      <c r="E17" s="71">
        <v>1</v>
      </c>
    </row>
    <row r="18" spans="1:15" ht="30" x14ac:dyDescent="0.25">
      <c r="B18" s="70" t="s">
        <v>76</v>
      </c>
      <c r="C18" s="29">
        <v>2</v>
      </c>
      <c r="D18" s="29">
        <v>2</v>
      </c>
      <c r="E18" s="71">
        <v>4</v>
      </c>
    </row>
    <row r="19" spans="1:15" x14ac:dyDescent="0.25">
      <c r="B19" s="70" t="s">
        <v>82</v>
      </c>
      <c r="C19" s="72"/>
      <c r="D19" s="72"/>
      <c r="E19" s="71" t="s">
        <v>83</v>
      </c>
    </row>
    <row r="24" spans="1:15" ht="15.75" thickBot="1" x14ac:dyDescent="0.3"/>
    <row r="25" spans="1:15" x14ac:dyDescent="0.25">
      <c r="A25" s="129"/>
      <c r="B25" s="130"/>
      <c r="C25" s="130"/>
      <c r="D25" s="130"/>
      <c r="E25" s="130"/>
      <c r="F25" s="130"/>
      <c r="G25" s="130"/>
      <c r="H25" s="130"/>
      <c r="I25" s="130"/>
      <c r="J25" s="130"/>
      <c r="K25" s="130"/>
      <c r="L25" s="130"/>
      <c r="M25" s="130"/>
      <c r="N25" s="130"/>
      <c r="O25" s="131"/>
    </row>
    <row r="26" spans="1:15" ht="15.75" thickBot="1" x14ac:dyDescent="0.3">
      <c r="A26" s="132" t="s">
        <v>20</v>
      </c>
      <c r="B26" s="133"/>
      <c r="C26" s="133"/>
      <c r="D26" s="133"/>
      <c r="E26" s="133"/>
      <c r="F26" s="133"/>
      <c r="G26" s="133"/>
      <c r="H26" s="133"/>
      <c r="I26" s="133"/>
      <c r="J26" s="133"/>
      <c r="K26" s="133"/>
      <c r="L26" s="133"/>
      <c r="M26" s="133"/>
      <c r="N26" s="133"/>
      <c r="O26" s="134"/>
    </row>
    <row r="27" spans="1:15" ht="15.75" thickBot="1" x14ac:dyDescent="0.3">
      <c r="A27" s="83"/>
      <c r="B27" s="135" t="s">
        <v>21</v>
      </c>
      <c r="C27" s="136"/>
      <c r="D27" s="137"/>
      <c r="E27" s="135" t="s">
        <v>22</v>
      </c>
      <c r="F27" s="136"/>
      <c r="G27" s="136"/>
      <c r="H27" s="137"/>
      <c r="I27" s="135" t="s">
        <v>23</v>
      </c>
      <c r="J27" s="136"/>
      <c r="K27" s="136"/>
      <c r="L27" s="136"/>
      <c r="M27" s="136"/>
      <c r="N27" s="136"/>
      <c r="O27" s="137"/>
    </row>
    <row r="28" spans="1:15" ht="45.75" thickBot="1" x14ac:dyDescent="0.3">
      <c r="A28" s="83"/>
      <c r="B28" s="84" t="s">
        <v>6</v>
      </c>
      <c r="C28" s="138" t="s">
        <v>18</v>
      </c>
      <c r="D28" s="139"/>
      <c r="E28" s="85" t="s">
        <v>24</v>
      </c>
      <c r="F28" s="85" t="s">
        <v>0</v>
      </c>
      <c r="G28" s="85" t="s">
        <v>5</v>
      </c>
      <c r="H28" s="85" t="s">
        <v>11</v>
      </c>
      <c r="I28" s="86" t="s">
        <v>25</v>
      </c>
      <c r="J28" s="86" t="s">
        <v>8</v>
      </c>
      <c r="K28" s="86" t="s">
        <v>26</v>
      </c>
      <c r="L28" s="86" t="s">
        <v>27</v>
      </c>
      <c r="M28" s="87" t="s">
        <v>2</v>
      </c>
      <c r="N28" s="87" t="s">
        <v>3</v>
      </c>
      <c r="O28" s="87" t="s">
        <v>4</v>
      </c>
    </row>
    <row r="29" spans="1:15" ht="15.75" thickBot="1" x14ac:dyDescent="0.3">
      <c r="A29" s="88" t="s">
        <v>7</v>
      </c>
      <c r="B29" s="89">
        <v>2</v>
      </c>
      <c r="C29" s="90">
        <v>2</v>
      </c>
      <c r="D29" s="140">
        <v>12</v>
      </c>
      <c r="E29" s="141"/>
      <c r="F29" s="92">
        <v>6</v>
      </c>
      <c r="G29" s="91">
        <v>4</v>
      </c>
      <c r="H29" s="92">
        <v>2</v>
      </c>
      <c r="I29" s="93">
        <v>2</v>
      </c>
      <c r="J29" s="93">
        <v>2</v>
      </c>
      <c r="K29" s="93">
        <v>6</v>
      </c>
      <c r="L29" s="94">
        <v>2</v>
      </c>
      <c r="M29" s="95">
        <v>2</v>
      </c>
      <c r="N29" s="96">
        <v>2</v>
      </c>
      <c r="O29" s="96">
        <v>2</v>
      </c>
    </row>
    <row r="30" spans="1:15" ht="15.75" thickBot="1" x14ac:dyDescent="0.3">
      <c r="A30" s="88" t="s">
        <v>13</v>
      </c>
      <c r="B30" s="89">
        <v>1</v>
      </c>
      <c r="C30" s="90">
        <v>1</v>
      </c>
      <c r="D30" s="140">
        <v>2</v>
      </c>
      <c r="E30" s="141"/>
      <c r="F30" s="92">
        <v>2</v>
      </c>
      <c r="G30" s="92">
        <v>2</v>
      </c>
      <c r="H30" s="92">
        <v>1</v>
      </c>
      <c r="I30" s="93">
        <v>1</v>
      </c>
      <c r="J30" s="93">
        <v>1</v>
      </c>
      <c r="K30" s="93">
        <v>3</v>
      </c>
      <c r="L30" s="94">
        <v>1</v>
      </c>
      <c r="M30" s="95">
        <v>1</v>
      </c>
      <c r="N30" s="96">
        <v>1</v>
      </c>
      <c r="O30" s="96">
        <v>1</v>
      </c>
    </row>
    <row r="31" spans="1:15" ht="15.75" thickBot="1" x14ac:dyDescent="0.3">
      <c r="A31" s="88" t="s">
        <v>10</v>
      </c>
      <c r="B31" s="89">
        <v>1</v>
      </c>
      <c r="C31" s="90">
        <v>1</v>
      </c>
      <c r="D31" s="140">
        <v>2</v>
      </c>
      <c r="E31" s="141"/>
      <c r="F31" s="92">
        <v>2</v>
      </c>
      <c r="G31" s="92">
        <v>0</v>
      </c>
      <c r="H31" s="92">
        <v>0</v>
      </c>
      <c r="I31" s="93">
        <v>1</v>
      </c>
      <c r="J31" s="93">
        <v>1</v>
      </c>
      <c r="K31" s="93">
        <v>3</v>
      </c>
      <c r="L31" s="94">
        <v>1</v>
      </c>
      <c r="M31" s="95">
        <v>0</v>
      </c>
      <c r="N31" s="96">
        <v>0</v>
      </c>
      <c r="O31" s="96">
        <v>0</v>
      </c>
    </row>
    <row r="32" spans="1:15" ht="15.75" thickBot="1" x14ac:dyDescent="0.3">
      <c r="A32" s="88" t="s">
        <v>1</v>
      </c>
      <c r="B32" s="89">
        <v>2</v>
      </c>
      <c r="C32" s="90">
        <v>2</v>
      </c>
      <c r="D32" s="140">
        <v>12</v>
      </c>
      <c r="E32" s="141"/>
      <c r="F32" s="92">
        <v>12</v>
      </c>
      <c r="G32" s="92">
        <v>12</v>
      </c>
      <c r="H32" s="92">
        <v>2</v>
      </c>
      <c r="I32" s="93">
        <v>2</v>
      </c>
      <c r="J32" s="93">
        <v>2</v>
      </c>
      <c r="K32" s="93">
        <v>6</v>
      </c>
      <c r="L32" s="94">
        <v>2</v>
      </c>
      <c r="M32" s="95">
        <v>2</v>
      </c>
      <c r="N32" s="96">
        <v>2</v>
      </c>
      <c r="O32" s="96">
        <v>2</v>
      </c>
    </row>
    <row r="33" spans="1:15" ht="15.75" thickBot="1" x14ac:dyDescent="0.3">
      <c r="A33" s="88" t="s">
        <v>9</v>
      </c>
      <c r="B33" s="89">
        <v>2</v>
      </c>
      <c r="C33" s="90">
        <v>0</v>
      </c>
      <c r="D33" s="140">
        <v>2</v>
      </c>
      <c r="E33" s="141"/>
      <c r="F33" s="92">
        <v>2</v>
      </c>
      <c r="G33" s="92">
        <v>2</v>
      </c>
      <c r="H33" s="92">
        <v>0</v>
      </c>
      <c r="I33" s="93">
        <v>0</v>
      </c>
      <c r="J33" s="93">
        <v>0</v>
      </c>
      <c r="K33" s="93">
        <v>0</v>
      </c>
      <c r="L33" s="94">
        <v>0</v>
      </c>
      <c r="M33" s="95">
        <v>0</v>
      </c>
      <c r="N33" s="96">
        <v>0</v>
      </c>
      <c r="O33" s="96">
        <v>2</v>
      </c>
    </row>
    <row r="34" spans="1:15" x14ac:dyDescent="0.25">
      <c r="A34" s="23"/>
      <c r="B34" s="23"/>
      <c r="C34" s="23"/>
      <c r="D34" s="23"/>
      <c r="E34" s="23"/>
      <c r="F34" s="23"/>
      <c r="G34" s="23"/>
      <c r="H34" s="23"/>
      <c r="I34" s="23"/>
      <c r="J34" s="23"/>
      <c r="K34" s="23"/>
      <c r="L34" s="23"/>
      <c r="M34" s="23"/>
      <c r="N34" s="23"/>
      <c r="O34" s="23"/>
    </row>
    <row r="35" spans="1:15" x14ac:dyDescent="0.25">
      <c r="A35" s="24"/>
      <c r="B35"/>
      <c r="C35"/>
      <c r="D35"/>
      <c r="E35"/>
      <c r="F35"/>
      <c r="G35"/>
      <c r="H35"/>
      <c r="I35"/>
      <c r="J35"/>
      <c r="K35"/>
      <c r="L35"/>
      <c r="M35"/>
      <c r="N35"/>
      <c r="O35"/>
    </row>
    <row r="36" spans="1:15" x14ac:dyDescent="0.25">
      <c r="A36" s="24" t="s">
        <v>88</v>
      </c>
      <c r="B36"/>
      <c r="C36"/>
      <c r="D36"/>
      <c r="E36"/>
      <c r="F36"/>
      <c r="G36"/>
      <c r="H36"/>
      <c r="I36"/>
      <c r="J36"/>
      <c r="K36"/>
      <c r="L36"/>
      <c r="M36"/>
      <c r="N36"/>
      <c r="O36"/>
    </row>
    <row r="37" spans="1:15" ht="110.25" customHeight="1" x14ac:dyDescent="0.25">
      <c r="A37" s="128" t="s">
        <v>91</v>
      </c>
      <c r="B37" s="128"/>
      <c r="C37" s="128"/>
      <c r="D37" s="128"/>
      <c r="E37" s="128"/>
      <c r="F37"/>
      <c r="G37"/>
      <c r="H37"/>
      <c r="I37"/>
      <c r="J37"/>
      <c r="K37"/>
      <c r="L37"/>
      <c r="M37"/>
      <c r="N37"/>
      <c r="O37"/>
    </row>
  </sheetData>
  <mergeCells count="12">
    <mergeCell ref="A37:E37"/>
    <mergeCell ref="A25:O25"/>
    <mergeCell ref="A26:O26"/>
    <mergeCell ref="B27:D27"/>
    <mergeCell ref="E27:H27"/>
    <mergeCell ref="I27:O27"/>
    <mergeCell ref="C28:D28"/>
    <mergeCell ref="D29:E29"/>
    <mergeCell ref="D30:E30"/>
    <mergeCell ref="D31:E31"/>
    <mergeCell ref="D32:E32"/>
    <mergeCell ref="D33:E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Tool Overview</vt:lpstr>
      <vt:lpstr> PPE Summary. UNSTABLE pt</vt:lpstr>
      <vt:lpstr>PPE Assumptions UNSTABLE pt</vt:lpstr>
      <vt:lpstr>Ref Emory</vt:lpstr>
      <vt:lpstr>Ref Nebraska</vt:lpstr>
      <vt:lpstr>' PPE Summary. UNSTABLE pt'!Print_Area</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Patel</dc:creator>
  <cp:lastModifiedBy>Patel, Anita (CDC/OPHPR/DSNS)</cp:lastModifiedBy>
  <cp:lastPrinted>2014-11-20T18:03:59Z</cp:lastPrinted>
  <dcterms:created xsi:type="dcterms:W3CDTF">2014-10-30T17:09:27Z</dcterms:created>
  <dcterms:modified xsi:type="dcterms:W3CDTF">2015-08-18T17:26:33Z</dcterms:modified>
</cp:coreProperties>
</file>